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rres\AppData\Local\Microsoft\Windows\INetCache\Content.Outlook\K5PL8F8G\"/>
    </mc:Choice>
  </mc:AlternateContent>
  <xr:revisionPtr revIDLastSave="0" documentId="13_ncr:1_{C651E8F5-9BBA-4F2D-BF1C-B5783114DEFD}" xr6:coauthVersionLast="47" xr6:coauthVersionMax="47" xr10:uidLastSave="{00000000-0000-0000-0000-000000000000}"/>
  <bookViews>
    <workbookView xWindow="-120" yWindow="-120" windowWidth="20730" windowHeight="11160" xr2:uid="{898F1FBF-6CF4-4D59-828D-5D1CF36F0751}"/>
  </bookViews>
  <sheets>
    <sheet name="Estado de Situación Financiera" sheetId="1" r:id="rId1"/>
  </sheets>
  <externalReferences>
    <externalReference r:id="rId2"/>
    <externalReference r:id="rId3"/>
  </externalReferences>
  <definedNames>
    <definedName name="_xlnm.Print_Area" localSheetId="0">'Estado de Situación Financiera'!$B$1:$I$83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1" l="1"/>
  <c r="G64" i="1"/>
  <c r="G63" i="1"/>
  <c r="G52" i="1"/>
  <c r="G58" i="1" s="1"/>
  <c r="G45" i="1"/>
  <c r="G44" i="1"/>
  <c r="G43" i="1"/>
  <c r="G42" i="1"/>
  <c r="G49" i="1" s="1"/>
  <c r="G41" i="1"/>
  <c r="G32" i="1"/>
  <c r="G31" i="1"/>
  <c r="G30" i="1"/>
  <c r="G34" i="1" s="1"/>
  <c r="G22" i="1"/>
  <c r="G21" i="1"/>
  <c r="G20" i="1"/>
  <c r="G19" i="1"/>
  <c r="G18" i="1"/>
  <c r="G67" i="1" l="1"/>
  <c r="G60" i="1"/>
  <c r="G23" i="1"/>
  <c r="G36" i="1" s="1"/>
  <c r="G69" i="1"/>
</calcChain>
</file>

<file path=xl/sharedStrings.xml><?xml version="1.0" encoding="utf-8"?>
<sst xmlns="http://schemas.openxmlformats.org/spreadsheetml/2006/main" count="52" uniqueCount="52">
  <si>
    <t xml:space="preserve">Ministerio de Cultura </t>
  </si>
  <si>
    <t>Estado de Situación Financiera</t>
  </si>
  <si>
    <t>Al 31 de Agosto del 2022</t>
  </si>
  <si>
    <t xml:space="preserve"> (Valores en RD$)</t>
  </si>
  <si>
    <t>Agosto</t>
  </si>
  <si>
    <t>Activos</t>
  </si>
  <si>
    <t xml:space="preserve">Activos corrientes </t>
  </si>
  <si>
    <t xml:space="preserve">Efectivo y equivalente de efectivo </t>
  </si>
  <si>
    <t xml:space="preserve">Cuentas por Cobrar a corto Plazo </t>
  </si>
  <si>
    <t xml:space="preserve">Inventario - Material Gastable </t>
  </si>
  <si>
    <t>Gastos Pagados por Anticipado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</si>
  <si>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</si>
  <si>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</si>
  <si>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</si>
  <si>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</si>
  <si>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</si>
  <si>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</si>
  <si>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</si>
  <si>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</si>
  <si>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</si>
  <si>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</si>
  <si>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</si>
  <si>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</si>
  <si>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</si>
  <si>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</si>
  <si>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</si>
  <si>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</si>
  <si>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</si>
  <si>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</si>
  <si>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</si>
  <si>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</si>
  <si>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</si>
  <si>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</si>
  <si>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</si>
  <si>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</si>
  <si>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</si>
  <si>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</si>
  <si>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 xml:space="preserve">Cuentas por pagar a largo plazo 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</si>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</sst>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3" fontId="5" fillId="2" borderId="0" xfId="1" applyFont="1" applyFill="1"/>
    <xf numFmtId="164" fontId="2" fillId="2" borderId="0" xfId="1" applyNumberFormat="1" applyFont="1" applyFill="1"/>
    <xf numFmtId="43" fontId="2" fillId="2" borderId="0" xfId="0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2" borderId="2" xfId="0" applyNumberFormat="1" applyFont="1" applyFill="1" applyBorder="1"/>
    <xf numFmtId="41" fontId="2" fillId="2" borderId="0" xfId="0" applyNumberFormat="1" applyFont="1" applyFill="1"/>
    <xf numFmtId="164" fontId="5" fillId="2" borderId="0" xfId="1" applyNumberFormat="1" applyFont="1" applyFill="1"/>
    <xf numFmtId="43" fontId="2" fillId="2" borderId="0" xfId="1" applyFont="1" applyFill="1"/>
    <xf numFmtId="43" fontId="5" fillId="3" borderId="0" xfId="1" applyFont="1" applyFill="1"/>
    <xf numFmtId="43" fontId="6" fillId="4" borderId="0" xfId="1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2266372</xdr:colOff>
      <xdr:row>0</xdr:row>
      <xdr:rowOff>171931</xdr:rowOff>
    </xdr:from>
    <xdr:to>
      <xdr:col>4</xdr:col>
      <xdr:colOff>672598</xdr:colOff>
      <xdr:row>6</xdr:row>
      <xdr:rowOff>176261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7A179B-4FBF-4BBB-A17E-7952D5575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2722" y="171931"/>
          <a:ext cx="1806651" cy="1090180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76</xdr:row>
      <xdr:rowOff>123825</xdr:rowOff>
    </xdr:from>
    <xdr:to>
      <xdr:col>3</xdr:col>
      <xdr:colOff>2714626</xdr:colOff>
      <xdr:row>81</xdr:row>
      <xdr:rowOff>161925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164FEF4-20A3-4428-9D8D-1E641C0C72C9}"/>
            </a:ext>
          </a:extLst>
        </xdr:cNvPr>
        <xdr:cNvSpPr txBox="1"/>
      </xdr:nvSpPr>
      <xdr:spPr>
        <a:xfrm>
          <a:off x="885826" y="10810875"/>
          <a:ext cx="3105150" cy="942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Encargada Dpto. de Contabilidad 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2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76</xdr:row>
      <xdr:rowOff>133350</xdr:rowOff>
    </xdr:from>
    <xdr:to>
      <xdr:col>8</xdr:col>
      <xdr:colOff>0</xdr:colOff>
      <xdr:row>80</xdr:row>
      <xdr:rowOff>40216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953209A-AB6D-4975-95B0-16766BE19FC9}"/>
            </a:ext>
          </a:extLst>
        </xdr:cNvPr>
        <xdr:cNvSpPr txBox="1"/>
      </xdr:nvSpPr>
      <xdr:spPr>
        <a:xfrm>
          <a:off x="5514975" y="10820400"/>
          <a:ext cx="24574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FLORINDA MATRILL</a:t>
          </a:r>
          <a:r>
            <a:rPr lang="en-US" sz="1000" b="1" i="0" u="sng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É</a:t>
          </a:r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                                                            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orres/Documents/Gesti&#243;n_Adonay/Estados%20Financieros/EEFF%20A&#241;o%202022/Agosto%202022/Estados%20Financieros/Copia%20de%201.Borrador%20Estados%20Financieros%20Min%20Agost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1 Plantilla Transparencia-1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Cheques Anulados"/>
      <sheetName val="08.Cajas Chicas "/>
      <sheetName val="09.Cuentas de Banco"/>
      <sheetName val="10 Movimiento Unica Minc Agosto"/>
      <sheetName val="10.1 MovimientoUnicaMuseos Ag."/>
      <sheetName val="11.Cuenta Unica "/>
      <sheetName val="12.CU Nota EF"/>
      <sheetName val="13.Inventarios y Suministros"/>
      <sheetName val="14. Inventario Detalle Agosto"/>
      <sheetName val="14-1 Entradas Inventario Julio"/>
      <sheetName val="14-2 Entradas Inventario Junio "/>
      <sheetName val="14-3 Entradas de Inventa Mayo "/>
      <sheetName val="14-4 Entradas Inven. Abril"/>
      <sheetName val="14-5.Entradas Inven. Tránsito D"/>
      <sheetName val="15.Cuentas Por Cobrar"/>
      <sheetName val="15-1. Facturación Abril CXC"/>
      <sheetName val="16.Amortización Póliza 2022"/>
      <sheetName val="17 Detalle Anticipo FIL Agosto "/>
      <sheetName val="18.PPYE "/>
      <sheetName val="18-1 Detalle PPYE SIAB Agosto"/>
      <sheetName val="18-2 Adiciones Agosto"/>
      <sheetName val="18-3 Adiciones Julio"/>
      <sheetName val="19- Adiciones Junio"/>
      <sheetName val="19.Adición Activos Mayo"/>
      <sheetName val="19.Adicion Activos Abril"/>
      <sheetName val="19-1-Adición Activos Marzo"/>
      <sheetName val="19-1-Activos Transitos"/>
      <sheetName val="20- Obras en Proceso"/>
      <sheetName val="21.Movimiento CXP -AGOSTO"/>
      <sheetName val="22-CXP PAGADO AGOST. DEVENGADO"/>
      <sheetName val="23- CXP DEVENGADO Y E.F 2022"/>
      <sheetName val="24- CXP AGREGADOS 31 DE AGOSTO"/>
      <sheetName val="25.Retenciones y Ajustes"/>
      <sheetName val="25-1 Listado de Retencs. Agosto"/>
      <sheetName val="26 Retenc. jun Feria del Libr"/>
      <sheetName val="Listado de Retenciones Mayo"/>
      <sheetName val="27.Ingresos"/>
      <sheetName val="28.Gastos Generales"/>
      <sheetName val=" 29 Ejec Presupuesto"/>
      <sheetName val="29.1 TD Devengado Agosto"/>
      <sheetName val="30.Objetal AF-INV"/>
      <sheetName val="31.Subvenciones"/>
      <sheetName val="Libramientos Mayo 2022"/>
      <sheetName val="gastos vs ajuste"/>
      <sheetName val="Transferencias Corrientes"/>
    </sheetNames>
    <sheetDataSet>
      <sheetData sheetId="0"/>
      <sheetData sheetId="1"/>
      <sheetData sheetId="2"/>
      <sheetData sheetId="3"/>
      <sheetData sheetId="4">
        <row r="26">
          <cell r="E26">
            <v>94918006.290000007</v>
          </cell>
        </row>
        <row r="39">
          <cell r="E39">
            <v>870952.47000000009</v>
          </cell>
        </row>
        <row r="49">
          <cell r="E49">
            <v>5030617.9304614272</v>
          </cell>
        </row>
        <row r="57">
          <cell r="E57">
            <v>605294.91000000015</v>
          </cell>
        </row>
        <row r="67">
          <cell r="E67">
            <v>1857791.22</v>
          </cell>
        </row>
        <row r="74">
          <cell r="E74">
            <v>177345440.84</v>
          </cell>
        </row>
        <row r="76">
          <cell r="E76">
            <v>-100625042.11</v>
          </cell>
        </row>
        <row r="80">
          <cell r="E80">
            <v>1498007.97</v>
          </cell>
        </row>
        <row r="90">
          <cell r="E90">
            <v>13061221.560000001</v>
          </cell>
        </row>
        <row r="97">
          <cell r="E97">
            <v>18590699.489999998</v>
          </cell>
        </row>
        <row r="110">
          <cell r="E110">
            <v>5734608.3499999996</v>
          </cell>
        </row>
        <row r="126">
          <cell r="E126">
            <v>6675382.2199333273</v>
          </cell>
        </row>
        <row r="136">
          <cell r="E136">
            <v>365857.38</v>
          </cell>
        </row>
        <row r="163">
          <cell r="E163">
            <v>84274390.390000001</v>
          </cell>
        </row>
        <row r="171">
          <cell r="E171">
            <v>43375662.609999999</v>
          </cell>
        </row>
        <row r="172">
          <cell r="E172">
            <v>16883540.950461432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0">
          <cell r="F20">
            <v>18662149.190000001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4D7D7-8ACD-438E-A686-3EA99B5AC570}">
  <dimension ref="B2:M81"/>
  <sheetViews>
    <sheetView tabSelected="1" view="pageBreakPreview" zoomScale="90" zoomScaleNormal="100" zoomScaleSheetLayoutView="90" workbookViewId="0">
      <selection activeCell="E79" sqref="E79"/>
    </sheetView>
  </sheetViews>
  <sheetFormatPr baseColWidth="10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1" style="1" customWidth="1"/>
    <col min="5" max="5" width="12.5703125" style="1" customWidth="1"/>
    <col min="6" max="6" width="15.85546875" style="1" customWidth="1"/>
    <col min="7" max="7" width="18.7109375" style="1" customWidth="1"/>
    <col min="8" max="8" width="2.28515625" style="1" customWidth="1"/>
    <col min="9" max="9" width="3.7109375" style="1" customWidth="1"/>
    <col min="10" max="10" width="4.140625" style="1" customWidth="1"/>
    <col min="11" max="11" width="19.28515625" style="5" customWidth="1"/>
    <col min="12" max="12" width="16.140625" style="1" customWidth="1"/>
    <col min="13" max="13" width="15.140625" style="1" bestFit="1" customWidth="1"/>
    <col min="14" max="16384" width="11.42578125" style="1"/>
  </cols>
  <sheetData>
    <row r="2" spans="2:9" x14ac:dyDescent="0.2">
      <c r="C2" s="19"/>
      <c r="D2" s="19"/>
      <c r="E2" s="19"/>
      <c r="F2" s="19"/>
      <c r="G2" s="19"/>
      <c r="H2" s="19"/>
      <c r="I2" s="19"/>
    </row>
    <row r="3" spans="2:9" x14ac:dyDescent="0.2">
      <c r="C3" s="19"/>
      <c r="D3" s="19"/>
      <c r="E3" s="19"/>
      <c r="F3" s="19"/>
      <c r="G3" s="19"/>
      <c r="H3" s="19"/>
      <c r="I3" s="19"/>
    </row>
    <row r="4" spans="2:9" x14ac:dyDescent="0.2">
      <c r="C4" s="19"/>
      <c r="D4" s="19"/>
      <c r="E4" s="19"/>
      <c r="F4" s="19"/>
      <c r="G4" s="19"/>
      <c r="H4" s="19"/>
      <c r="I4" s="19"/>
    </row>
    <row r="5" spans="2:9" x14ac:dyDescent="0.2">
      <c r="C5" s="19"/>
      <c r="D5" s="19"/>
      <c r="E5" s="19"/>
      <c r="F5" s="19"/>
      <c r="G5" s="19"/>
      <c r="H5" s="19"/>
      <c r="I5" s="2"/>
    </row>
    <row r="9" spans="2:9" ht="20.25" x14ac:dyDescent="0.3">
      <c r="B9" s="21" t="s">
        <v>0</v>
      </c>
      <c r="C9" s="21"/>
      <c r="D9" s="21"/>
      <c r="E9" s="21"/>
      <c r="F9" s="21"/>
      <c r="G9" s="21"/>
      <c r="H9" s="21"/>
      <c r="I9" s="21"/>
    </row>
    <row r="10" spans="2:9" x14ac:dyDescent="0.2">
      <c r="B10" s="19" t="s">
        <v>1</v>
      </c>
      <c r="C10" s="19"/>
      <c r="D10" s="19"/>
      <c r="E10" s="19"/>
      <c r="F10" s="19"/>
      <c r="G10" s="19"/>
      <c r="H10" s="19"/>
      <c r="I10" s="19"/>
    </row>
    <row r="11" spans="2:9" x14ac:dyDescent="0.2">
      <c r="B11" s="19" t="s">
        <v>2</v>
      </c>
      <c r="C11" s="19"/>
      <c r="D11" s="19"/>
      <c r="E11" s="19"/>
      <c r="F11" s="19"/>
      <c r="G11" s="19"/>
      <c r="H11" s="19"/>
      <c r="I11" s="19"/>
    </row>
    <row r="12" spans="2:9" x14ac:dyDescent="0.2">
      <c r="B12" s="19" t="s">
        <v>3</v>
      </c>
      <c r="C12" s="19"/>
      <c r="D12" s="19"/>
      <c r="E12" s="19"/>
      <c r="F12" s="19"/>
      <c r="G12" s="19"/>
      <c r="H12" s="19"/>
      <c r="I12" s="19"/>
    </row>
    <row r="13" spans="2:9" x14ac:dyDescent="0.2">
      <c r="B13" s="3"/>
      <c r="C13" s="3"/>
      <c r="D13" s="3"/>
      <c r="E13" s="3"/>
      <c r="F13" s="3"/>
      <c r="G13" s="3"/>
      <c r="H13" s="3"/>
      <c r="I13" s="3"/>
    </row>
    <row r="14" spans="2:9" x14ac:dyDescent="0.2">
      <c r="B14" s="3"/>
      <c r="C14" s="3"/>
      <c r="D14" s="3"/>
      <c r="E14" s="3"/>
      <c r="F14" s="3"/>
      <c r="G14" s="3"/>
      <c r="H14" s="3"/>
      <c r="I14" s="3"/>
    </row>
    <row r="15" spans="2:9" x14ac:dyDescent="0.2">
      <c r="G15" s="3" t="s">
        <v>4</v>
      </c>
      <c r="H15" s="3"/>
    </row>
    <row r="16" spans="2:9" x14ac:dyDescent="0.2">
      <c r="C16" s="2" t="s">
        <v>5</v>
      </c>
      <c r="G16" s="4"/>
      <c r="H16" s="4"/>
    </row>
    <row r="17" spans="3:12" x14ac:dyDescent="0.2">
      <c r="C17" s="2" t="s">
        <v>6</v>
      </c>
    </row>
    <row r="18" spans="3:12" x14ac:dyDescent="0.2">
      <c r="D18" s="1" t="s">
        <v>7</v>
      </c>
      <c r="G18" s="6">
        <f>+'[1]05.Notas EEFF'!E26</f>
        <v>94918006.290000007</v>
      </c>
      <c r="H18" s="6"/>
      <c r="L18" s="7"/>
    </row>
    <row r="19" spans="3:12" x14ac:dyDescent="0.2">
      <c r="D19" s="1" t="s">
        <v>8</v>
      </c>
      <c r="G19" s="6">
        <f>+'[1]05.Notas EEFF'!E39</f>
        <v>870952.47000000009</v>
      </c>
      <c r="H19" s="6"/>
    </row>
    <row r="20" spans="3:12" x14ac:dyDescent="0.2">
      <c r="D20" s="1" t="s">
        <v>9</v>
      </c>
      <c r="G20" s="6">
        <f>+'[1]05.Notas EEFF'!E49</f>
        <v>5030617.9304614272</v>
      </c>
      <c r="H20" s="6"/>
    </row>
    <row r="21" spans="3:12" x14ac:dyDescent="0.2">
      <c r="D21" s="1" t="s">
        <v>10</v>
      </c>
      <c r="G21" s="6">
        <f>+'[1]05.Notas EEFF'!E57</f>
        <v>605294.91000000015</v>
      </c>
      <c r="H21" s="6"/>
    </row>
    <row r="22" spans="3:12" x14ac:dyDescent="0.2">
      <c r="D22" s="1" t="s">
        <v>11</v>
      </c>
      <c r="G22" s="6">
        <f>+'[1]05.Notas EEFF'!E67</f>
        <v>1857791.22</v>
      </c>
      <c r="H22" s="6"/>
    </row>
    <row r="23" spans="3:12" x14ac:dyDescent="0.2">
      <c r="C23" s="2" t="s">
        <v>12</v>
      </c>
      <c r="G23" s="8">
        <f>SUM(G18:G22)</f>
        <v>103282662.82046142</v>
      </c>
      <c r="H23" s="9"/>
    </row>
    <row r="24" spans="3:12" ht="10.5" customHeight="1" x14ac:dyDescent="0.2">
      <c r="G24" s="10"/>
    </row>
    <row r="25" spans="3:12" x14ac:dyDescent="0.2">
      <c r="C25" s="2" t="s">
        <v>13</v>
      </c>
      <c r="G25" s="10"/>
    </row>
    <row r="26" spans="3:12" hidden="1" x14ac:dyDescent="0.2">
      <c r="D26" s="1" t="s">
        <v>14</v>
      </c>
      <c r="G26" s="10"/>
    </row>
    <row r="27" spans="3:12" hidden="1" x14ac:dyDescent="0.2">
      <c r="D27" s="1" t="s">
        <v>15</v>
      </c>
      <c r="G27" s="10"/>
    </row>
    <row r="28" spans="3:12" hidden="1" x14ac:dyDescent="0.2">
      <c r="D28" s="1" t="s">
        <v>16</v>
      </c>
      <c r="G28" s="10"/>
    </row>
    <row r="29" spans="3:12" hidden="1" x14ac:dyDescent="0.2">
      <c r="D29" s="1" t="s">
        <v>17</v>
      </c>
      <c r="G29" s="10"/>
    </row>
    <row r="30" spans="3:12" x14ac:dyDescent="0.2">
      <c r="D30" s="1" t="s">
        <v>18</v>
      </c>
      <c r="G30" s="6">
        <f>+'[1]05.Notas EEFF'!E74+'[1]05.Notas EEFF'!E80</f>
        <v>178843448.81</v>
      </c>
      <c r="H30" s="6"/>
    </row>
    <row r="31" spans="3:12" x14ac:dyDescent="0.2">
      <c r="D31" s="1" t="s">
        <v>19</v>
      </c>
      <c r="G31" s="6">
        <f>+'[1]05.Notas EEFF'!E76</f>
        <v>-100625042.11</v>
      </c>
      <c r="H31" s="6"/>
    </row>
    <row r="32" spans="3:12" x14ac:dyDescent="0.2">
      <c r="D32" s="1" t="s">
        <v>20</v>
      </c>
      <c r="G32" s="10">
        <f>+'[1]05.Notas EEFF'!E90</f>
        <v>13061221.560000001</v>
      </c>
      <c r="H32" s="10"/>
    </row>
    <row r="33" spans="3:13" hidden="1" x14ac:dyDescent="0.2">
      <c r="D33" s="1" t="s">
        <v>21</v>
      </c>
      <c r="G33" s="10"/>
      <c r="H33" s="10"/>
    </row>
    <row r="34" spans="3:13" x14ac:dyDescent="0.2">
      <c r="C34" s="2" t="s">
        <v>22</v>
      </c>
      <c r="G34" s="11">
        <f>SUM(G30:G33)</f>
        <v>91279628.260000005</v>
      </c>
      <c r="H34" s="12"/>
    </row>
    <row r="35" spans="3:13" ht="11.25" customHeight="1" x14ac:dyDescent="0.2">
      <c r="G35" s="10"/>
      <c r="H35" s="10"/>
    </row>
    <row r="36" spans="3:13" ht="15" thickBot="1" x14ac:dyDescent="0.25">
      <c r="C36" s="2" t="s">
        <v>23</v>
      </c>
      <c r="G36" s="13">
        <f>+G23+G34</f>
        <v>194562291.08046144</v>
      </c>
      <c r="H36" s="12"/>
      <c r="L36" s="14"/>
      <c r="M36" s="7"/>
    </row>
    <row r="37" spans="3:13" ht="8.25" customHeight="1" thickTop="1" x14ac:dyDescent="0.2">
      <c r="G37" s="10"/>
      <c r="H37" s="10"/>
    </row>
    <row r="38" spans="3:13" x14ac:dyDescent="0.2">
      <c r="C38" s="2" t="s">
        <v>24</v>
      </c>
      <c r="G38" s="10"/>
      <c r="H38" s="10"/>
    </row>
    <row r="39" spans="3:13" x14ac:dyDescent="0.2">
      <c r="D39" s="2" t="s">
        <v>25</v>
      </c>
      <c r="G39" s="10"/>
      <c r="H39" s="10"/>
    </row>
    <row r="40" spans="3:13" hidden="1" x14ac:dyDescent="0.2">
      <c r="D40" s="1" t="s">
        <v>26</v>
      </c>
      <c r="G40" s="10"/>
      <c r="H40" s="10"/>
    </row>
    <row r="41" spans="3:13" x14ac:dyDescent="0.2">
      <c r="D41" s="1" t="s">
        <v>27</v>
      </c>
      <c r="G41" s="6">
        <f>+'[1]05.Notas EEFF'!E97</f>
        <v>18590699.489999998</v>
      </c>
      <c r="H41" s="6"/>
    </row>
    <row r="42" spans="3:13" x14ac:dyDescent="0.2">
      <c r="D42" s="1" t="s">
        <v>28</v>
      </c>
      <c r="G42" s="6">
        <f>+'[1]05.Notas EEFF'!E110</f>
        <v>5734608.3499999996</v>
      </c>
      <c r="H42" s="6"/>
    </row>
    <row r="43" spans="3:13" x14ac:dyDescent="0.2">
      <c r="D43" s="1" t="s">
        <v>29</v>
      </c>
      <c r="G43" s="15">
        <f>+'[1]05.Notas EEFF'!E126</f>
        <v>6675382.2199333273</v>
      </c>
      <c r="H43" s="6"/>
    </row>
    <row r="44" spans="3:13" x14ac:dyDescent="0.2">
      <c r="D44" s="1" t="s">
        <v>30</v>
      </c>
      <c r="G44" s="10">
        <f>+'[1]05.Notas EEFF'!E136</f>
        <v>365857.38</v>
      </c>
      <c r="H44" s="10"/>
    </row>
    <row r="45" spans="3:13" hidden="1" x14ac:dyDescent="0.2">
      <c r="D45" s="1" t="s">
        <v>31</v>
      </c>
      <c r="G45" s="10">
        <f>+'[2]Notas EF'!E83</f>
        <v>0</v>
      </c>
      <c r="H45" s="10"/>
    </row>
    <row r="46" spans="3:13" hidden="1" x14ac:dyDescent="0.2">
      <c r="D46" s="1" t="s">
        <v>32</v>
      </c>
      <c r="G46" s="10"/>
      <c r="H46" s="10"/>
    </row>
    <row r="47" spans="3:13" hidden="1" x14ac:dyDescent="0.2">
      <c r="D47" s="1" t="s">
        <v>33</v>
      </c>
      <c r="G47" s="10"/>
      <c r="H47" s="10"/>
    </row>
    <row r="48" spans="3:13" hidden="1" x14ac:dyDescent="0.2">
      <c r="D48" s="1" t="s">
        <v>34</v>
      </c>
      <c r="G48" s="10">
        <v>0</v>
      </c>
      <c r="H48" s="10"/>
    </row>
    <row r="49" spans="3:13" x14ac:dyDescent="0.2">
      <c r="C49" s="2" t="s">
        <v>35</v>
      </c>
      <c r="G49" s="11">
        <f>SUM(G41:G48)</f>
        <v>31366547.439933322</v>
      </c>
      <c r="H49" s="12"/>
      <c r="L49" s="16"/>
    </row>
    <row r="50" spans="3:13" ht="9" customHeight="1" x14ac:dyDescent="0.2">
      <c r="G50" s="10"/>
      <c r="H50" s="10"/>
    </row>
    <row r="51" spans="3:13" ht="15" customHeight="1" x14ac:dyDescent="0.2">
      <c r="C51" s="2" t="s">
        <v>36</v>
      </c>
      <c r="G51" s="10"/>
      <c r="H51" s="10"/>
      <c r="J51" s="20"/>
      <c r="K51" s="20"/>
    </row>
    <row r="52" spans="3:13" x14ac:dyDescent="0.2">
      <c r="D52" s="1" t="s">
        <v>37</v>
      </c>
      <c r="G52" s="6">
        <f>+'[1]21.Movimiento CXP -AGOSTO'!F20</f>
        <v>18662149.190000001</v>
      </c>
      <c r="H52" s="6"/>
      <c r="J52" s="20"/>
      <c r="K52" s="20"/>
    </row>
    <row r="53" spans="3:13" hidden="1" x14ac:dyDescent="0.2">
      <c r="D53" s="1" t="s">
        <v>38</v>
      </c>
      <c r="G53" s="10"/>
      <c r="H53" s="10"/>
    </row>
    <row r="54" spans="3:13" hidden="1" x14ac:dyDescent="0.2">
      <c r="D54" s="1" t="s">
        <v>39</v>
      </c>
      <c r="G54" s="10"/>
      <c r="H54" s="10"/>
    </row>
    <row r="55" spans="3:13" hidden="1" x14ac:dyDescent="0.2">
      <c r="D55" s="1" t="s">
        <v>40</v>
      </c>
      <c r="G55" s="10"/>
      <c r="H55" s="10"/>
    </row>
    <row r="56" spans="3:13" hidden="1" x14ac:dyDescent="0.2">
      <c r="D56" s="1" t="s">
        <v>41</v>
      </c>
      <c r="G56" s="10"/>
      <c r="H56" s="10"/>
    </row>
    <row r="57" spans="3:13" hidden="1" x14ac:dyDescent="0.2">
      <c r="D57" s="1" t="s">
        <v>42</v>
      </c>
      <c r="G57" s="10"/>
      <c r="H57" s="10"/>
    </row>
    <row r="58" spans="3:13" x14ac:dyDescent="0.2">
      <c r="C58" s="2" t="s">
        <v>43</v>
      </c>
      <c r="D58" s="2"/>
      <c r="E58" s="2"/>
      <c r="G58" s="11">
        <f>SUM(G50:G57)</f>
        <v>18662149.190000001</v>
      </c>
      <c r="H58" s="9"/>
    </row>
    <row r="59" spans="3:13" ht="14.25" customHeight="1" x14ac:dyDescent="0.2">
      <c r="G59" s="10"/>
      <c r="H59" s="10"/>
    </row>
    <row r="60" spans="3:13" ht="15" thickBot="1" x14ac:dyDescent="0.25">
      <c r="C60" s="2" t="s">
        <v>44</v>
      </c>
      <c r="G60" s="13">
        <f>+G49+G58</f>
        <v>50028696.629933327</v>
      </c>
      <c r="H60" s="12"/>
      <c r="L60" s="7"/>
      <c r="M60" s="7"/>
    </row>
    <row r="61" spans="3:13" ht="7.5" customHeight="1" thickTop="1" x14ac:dyDescent="0.2">
      <c r="G61" s="10"/>
      <c r="H61" s="10"/>
    </row>
    <row r="62" spans="3:13" x14ac:dyDescent="0.2">
      <c r="C62" s="2" t="s">
        <v>45</v>
      </c>
      <c r="G62" s="10"/>
      <c r="H62" s="10"/>
    </row>
    <row r="63" spans="3:13" x14ac:dyDescent="0.2">
      <c r="D63" s="1" t="s">
        <v>46</v>
      </c>
      <c r="G63" s="6">
        <f>+'[1]05.Notas EEFF'!E163</f>
        <v>84274390.390000001</v>
      </c>
      <c r="H63" s="6"/>
    </row>
    <row r="64" spans="3:13" x14ac:dyDescent="0.2">
      <c r="D64" s="1" t="s">
        <v>47</v>
      </c>
      <c r="G64" s="6">
        <f>+'[1]05.Notas EEFF'!E171</f>
        <v>43375662.609999999</v>
      </c>
      <c r="H64" s="6"/>
    </row>
    <row r="65" spans="2:13" x14ac:dyDescent="0.2">
      <c r="D65" s="1" t="s">
        <v>48</v>
      </c>
      <c r="G65" s="6">
        <f>+'[1]05.Notas EEFF'!E172</f>
        <v>16883540.950461432</v>
      </c>
      <c r="H65" s="6"/>
      <c r="L65" s="14"/>
    </row>
    <row r="66" spans="2:13" hidden="1" x14ac:dyDescent="0.2">
      <c r="D66" s="1" t="s">
        <v>49</v>
      </c>
      <c r="G66" s="6"/>
      <c r="H66" s="6"/>
    </row>
    <row r="67" spans="2:13" ht="15" thickBot="1" x14ac:dyDescent="0.25">
      <c r="C67" s="2" t="s">
        <v>50</v>
      </c>
      <c r="G67" s="13">
        <f>SUM(G63:G65)</f>
        <v>144533593.95046145</v>
      </c>
      <c r="H67" s="12"/>
      <c r="L67" s="14"/>
      <c r="M67" s="7"/>
    </row>
    <row r="68" spans="2:13" ht="15" thickTop="1" x14ac:dyDescent="0.2">
      <c r="G68" s="10"/>
      <c r="H68" s="10"/>
    </row>
    <row r="69" spans="2:13" ht="15" thickBot="1" x14ac:dyDescent="0.25">
      <c r="C69" s="2" t="s">
        <v>51</v>
      </c>
      <c r="G69" s="13">
        <f>+G60+G67</f>
        <v>194562290.58039477</v>
      </c>
      <c r="H69" s="12"/>
      <c r="K69" s="17"/>
    </row>
    <row r="70" spans="2:13" ht="15" thickTop="1" x14ac:dyDescent="0.2">
      <c r="K70" s="18"/>
    </row>
    <row r="71" spans="2:13" x14ac:dyDescent="0.2">
      <c r="G71" s="10"/>
    </row>
    <row r="77" spans="2:13" x14ac:dyDescent="0.2">
      <c r="G77" s="10"/>
    </row>
    <row r="79" spans="2:13" x14ac:dyDescent="0.2">
      <c r="G79" s="10"/>
    </row>
    <row r="80" spans="2:13" x14ac:dyDescent="0.2">
      <c r="B80" s="19"/>
      <c r="C80" s="19"/>
      <c r="D80" s="19"/>
      <c r="E80" s="19"/>
      <c r="F80" s="19"/>
      <c r="G80" s="19"/>
      <c r="H80" s="19"/>
      <c r="I80" s="19"/>
    </row>
    <row r="81" spans="2:9" x14ac:dyDescent="0.2">
      <c r="B81" s="19"/>
      <c r="C81" s="19"/>
      <c r="D81" s="19"/>
      <c r="E81" s="19"/>
      <c r="F81" s="19"/>
      <c r="G81" s="19"/>
      <c r="H81" s="19"/>
      <c r="I81" s="19"/>
    </row>
  </sheetData>
  <mergeCells count="11">
    <mergeCell ref="B10:I10"/>
    <mergeCell ref="C2:I2"/>
    <mergeCell ref="C3:I3"/>
    <mergeCell ref="C4:I4"/>
    <mergeCell ref="C5:H5"/>
    <mergeCell ref="B9:I9"/>
    <mergeCell ref="B11:I11"/>
    <mergeCell ref="B12:I12"/>
    <mergeCell ref="J51:K52"/>
    <mergeCell ref="B80:I80"/>
    <mergeCell ref="B81:I81"/>
  </mergeCells>
  <printOptions horizontalCentered="1" verticalCentered="1"/>
  <pageMargins left="0.70866141732283472" right="0.70866141732283472" top="1.0818110236220471" bottom="0.74803149606299213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 Financiera</vt:lpstr>
      <vt:lpstr>'Estado de 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Adonay Santana Torres</cp:lastModifiedBy>
  <dcterms:created xsi:type="dcterms:W3CDTF">2022-09-20T19:50:57Z</dcterms:created>
  <dcterms:modified xsi:type="dcterms:W3CDTF">2022-09-20T19:55:22Z</dcterms:modified>
</cp:coreProperties>
</file>