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\AppData\Local\Microsoft\Windows\INetCache\Content.Outlook\3E4U9OKB\"/>
    </mc:Choice>
  </mc:AlternateContent>
  <xr:revisionPtr revIDLastSave="0" documentId="13_ncr:1_{B6DF398A-F4B8-4E2E-95EA-89D4C946FD50}" xr6:coauthVersionLast="47" xr6:coauthVersionMax="47" xr10:uidLastSave="{00000000-0000-0000-0000-000000000000}"/>
  <bookViews>
    <workbookView xWindow="-120" yWindow="-120" windowWidth="20730" windowHeight="11160" xr2:uid="{B7168207-FF47-4126-920D-6F8BBF1AA2FA}"/>
  </bookViews>
  <sheets>
    <sheet name="Estado de Sit. Fin. Oct. 2022 " sheetId="1" r:id="rId1"/>
  </sheets>
  <externalReferences>
    <externalReference r:id="rId2"/>
    <externalReference r:id="rId3"/>
  </externalReferences>
  <definedNames>
    <definedName name="_xlnm.Print_Area" localSheetId="0">'Estado de Sit. Fin. Oct. 2022 '!$B$1:$G$83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7" i="1" s="1"/>
  <c r="F58" i="1"/>
  <c r="F52" i="1"/>
  <c r="F45" i="1"/>
  <c r="F44" i="1"/>
  <c r="F43" i="1"/>
  <c r="F42" i="1"/>
  <c r="F41" i="1"/>
  <c r="F32" i="1"/>
  <c r="F31" i="1"/>
  <c r="F30" i="1"/>
  <c r="F34" i="1" s="1"/>
  <c r="F22" i="1"/>
  <c r="F21" i="1"/>
  <c r="F20" i="1"/>
  <c r="F19" i="1"/>
  <c r="F18" i="1"/>
  <c r="F23" i="1" s="1"/>
  <c r="F49" i="1" l="1"/>
  <c r="F60" i="1" s="1"/>
  <c r="F69" i="1" s="1"/>
  <c r="F36" i="1"/>
</calcChain>
</file>

<file path=xl/sharedStrings.xml><?xml version="1.0" encoding="utf-8"?>
<sst xmlns="http://schemas.openxmlformats.org/spreadsheetml/2006/main" count="52" uniqueCount="52">
  <si>
    <t xml:space="preserve">Ministerio de Cultura </t>
  </si>
  <si>
    <t>Estado de Situación Financiera</t>
  </si>
  <si>
    <t>Al 31 de Octubre del 2022</t>
  </si>
  <si>
    <t xml:space="preserve"> (Valores en RD$)</t>
  </si>
  <si>
    <t>Octubre</t>
  </si>
  <si>
    <t>Activos</t>
  </si>
  <si>
    <t xml:space="preserve">Activos corrientes </t>
  </si>
  <si>
    <t>Efectivo y equivalente de efectivo (Nota 7)</t>
  </si>
  <si>
    <t>Cuentas por Cobrar a corto Plazo (Nota 8)</t>
  </si>
  <si>
    <t>Inventario - Material Gastable (Nota 9)</t>
  </si>
  <si>
    <t>Gastos Pagados por Anticipado (Nota 10)</t>
  </si>
  <si>
    <t>Otros Anticipos (Nota 11)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</si>
  <si>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</si>
  <si>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</si>
  <si>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</si>
  <si>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</si>
  <si>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</si>
  <si>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</si>
  <si>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>Propiedad, planta y equipo  (Nota 12)</t>
  </si>
  <si>
    <t>Depreciación</t>
  </si>
  <si>
    <t>Construcciones en Proceso y Mejoras (Nota 13)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</si>
  <si>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</si>
  <si>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</si>
  <si>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</si>
  <si>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</si>
  <si>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</si>
  <si>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</si>
  <si>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>Cuentas por pagar a corto plazo (Nota 14)</t>
  </si>
  <si>
    <t>Otras cuentas por pagar a corto plazo (Nota 15)</t>
  </si>
  <si>
    <t>Retenciones y acumulaciones por pagar (Nota 16)</t>
  </si>
  <si>
    <t>Fondos en Consignación (Nota 17)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</si>
  <si>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</si>
  <si>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</si>
  <si>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</si>
  <si>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</si>
  <si>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</si>
  <si>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</si>
  <si>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 (Nota 18)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</si>
  <si>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</si>
  <si>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</si>
  <si>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</si>
  <si>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</si>
  <si>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</si>
  <si>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</si>
  <si>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</si>
  <si>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</si>
  <si>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</si>
  <si>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>Resultados acumulado (Nota 19)</t>
  </si>
  <si>
    <t>Resultados positivos / negativo (Nota 19)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</si>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</sst>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43" fontId="5" fillId="3" borderId="0" xfId="1" applyFont="1" applyFill="1"/>
    <xf numFmtId="43" fontId="6" fillId="4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2006601</xdr:colOff>
      <xdr:row>0</xdr:row>
      <xdr:rowOff>138545</xdr:rowOff>
    </xdr:from>
    <xdr:to>
      <xdr:col>3</xdr:col>
      <xdr:colOff>3808152</xdr:colOff>
      <xdr:row>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B1539-C8B8-467F-95E7-CB3A92B12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2951" y="138545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2714626</xdr:colOff>
      <xdr:row>81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ECFC0AD-1D02-487C-BC95-CF8F950265DD}"/>
            </a:ext>
          </a:extLst>
        </xdr:cNvPr>
        <xdr:cNvSpPr txBox="1"/>
      </xdr:nvSpPr>
      <xdr:spPr>
        <a:xfrm>
          <a:off x="885826" y="10810875"/>
          <a:ext cx="31051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Encargada Dpto. de Contabilidad 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2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76</xdr:row>
      <xdr:rowOff>133350</xdr:rowOff>
    </xdr:from>
    <xdr:to>
      <xdr:col>7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8EC791B-CE71-4B58-93ED-5B70DB476EBD}"/>
            </a:ext>
          </a:extLst>
        </xdr:cNvPr>
        <xdr:cNvSpPr txBox="1"/>
      </xdr:nvSpPr>
      <xdr:spPr>
        <a:xfrm>
          <a:off x="5381625" y="10820400"/>
          <a:ext cx="2333625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STADOS%20FINANCIEROS%20MENSUALES\EEFF%20A&#241;o%202022\Estados%20Financieros%20Octubre%202022\Estados%20Financieros\Borrador%20Estados%20Financieros%20Octub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Transparencia (2)"/>
      <sheetName val="Balance Trans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.1-Cheques Anulados"/>
      <sheetName val="08.Cajas Chicas "/>
      <sheetName val="Cierre Caja Fondo Monumento Res"/>
      <sheetName val="09.Cuentas de Banco"/>
      <sheetName val="10. Movimiento Unica MINC Oct."/>
      <sheetName val="10.1 Mov. Unica Museos Oct. "/>
      <sheetName val="11.Cuenta Unica "/>
      <sheetName val="12.CU Nota EF"/>
      <sheetName val="13.Inventarios y Suministros"/>
      <sheetName val="14.1 Inv. de Mats. Oct. 2022 "/>
      <sheetName val="14.1.2 Relac. de Entradas Oct."/>
      <sheetName val="14.1.3 VELEZ IMPORT 2022-00493"/>
      <sheetName val="14.1.4 OFFITEK"/>
      <sheetName val="14.1.5 IMPROFORMAS 2022-00492"/>
      <sheetName val="14.1.6 OFFITEK 2022-00270"/>
      <sheetName val="15.Cuentas Por Cobrar"/>
      <sheetName val="15.CxC Octubre"/>
      <sheetName val="16.Amortización Póliza 2022"/>
      <sheetName val="18.PPYE "/>
      <sheetName val="18.1 Detalle PPYE SIAB Oct."/>
      <sheetName val="18.1.2 Adiciones Octubre "/>
      <sheetName val="20- Obras en Proceso"/>
      <sheetName val="21.Movimiento CXP -Octubre 2022"/>
      <sheetName val="21.1-CXP General Octubre .2022 "/>
      <sheetName val="22.CXP Pagado Octubre Dev."/>
      <sheetName val="23.CXP Devengado E.F 2022"/>
      <sheetName val="24-CXP Agregadas Octubre 2022"/>
      <sheetName val="25.Retenciones y Ajustes"/>
      <sheetName val="25.1 Listado de Retenciones Oct"/>
      <sheetName val="Listado de Retenciones Mayo"/>
      <sheetName val="27.Ingresos"/>
      <sheetName val="28.Gastos Generales"/>
      <sheetName val=" 29 Ejec Presupuesto"/>
      <sheetName val="29.1 Tabla D. Devengado Oct."/>
      <sheetName val="30.Objetal AF-INV"/>
      <sheetName val="31.Subvenciones"/>
      <sheetName val="Libramientos Mayo 2022"/>
      <sheetName val="detalle EF- Ret Agos"/>
      <sheetName val="gastos vs ajuste"/>
      <sheetName val="Transferencias Corrientes"/>
    </sheetNames>
    <sheetDataSet>
      <sheetData sheetId="0"/>
      <sheetData sheetId="1"/>
      <sheetData sheetId="2"/>
      <sheetData sheetId="3"/>
      <sheetData sheetId="4"/>
      <sheetData sheetId="5">
        <row r="26">
          <cell r="E26">
            <v>96450071.469999999</v>
          </cell>
        </row>
        <row r="39">
          <cell r="E39">
            <v>813718.75</v>
          </cell>
        </row>
        <row r="49">
          <cell r="E49">
            <v>5393692.5557671087</v>
          </cell>
        </row>
        <row r="57">
          <cell r="E57">
            <v>331791.27999999997</v>
          </cell>
        </row>
        <row r="67">
          <cell r="E67">
            <v>1857791.22</v>
          </cell>
        </row>
        <row r="74">
          <cell r="E74">
            <v>178156023.99000001</v>
          </cell>
        </row>
        <row r="76">
          <cell r="E76">
            <v>-105589090.11</v>
          </cell>
        </row>
        <row r="80">
          <cell r="E80">
            <v>4061884.0000000005</v>
          </cell>
        </row>
        <row r="91">
          <cell r="E91">
            <v>31120710.220000003</v>
          </cell>
        </row>
        <row r="98">
          <cell r="E98">
            <v>39506145.420000002</v>
          </cell>
        </row>
        <row r="111">
          <cell r="E111">
            <v>7343519.8499999996</v>
          </cell>
        </row>
        <row r="127">
          <cell r="E127">
            <v>1365132.0000000002</v>
          </cell>
        </row>
        <row r="137">
          <cell r="E137">
            <v>238267.63</v>
          </cell>
        </row>
        <row r="164">
          <cell r="E164">
            <v>84274390.390000001</v>
          </cell>
        </row>
        <row r="172">
          <cell r="E172">
            <v>60338392.159999996</v>
          </cell>
        </row>
        <row r="173">
          <cell r="E173">
            <v>2016139.1057672002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1">
          <cell r="F21">
            <v>17514606.350000001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D292-A34F-4963-9C4D-6F356E3426FF}">
  <sheetPr>
    <tabColor rgb="FFFF0000"/>
  </sheetPr>
  <dimension ref="B2:K81"/>
  <sheetViews>
    <sheetView tabSelected="1" view="pageBreakPreview" zoomScale="110" zoomScaleNormal="100" zoomScaleSheetLayoutView="110" workbookViewId="0">
      <selection activeCell="M9" sqref="M9"/>
    </sheetView>
  </sheetViews>
  <sheetFormatPr baseColWidth="10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8.140625" style="1" customWidth="1"/>
    <col min="5" max="5" width="3.42578125" style="1" customWidth="1"/>
    <col min="6" max="6" width="18.7109375" style="1" customWidth="1"/>
    <col min="7" max="7" width="16.28515625" style="1" customWidth="1"/>
    <col min="8" max="8" width="4.140625" style="1" customWidth="1"/>
    <col min="9" max="9" width="19.28515625" style="5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19"/>
      <c r="D2" s="19"/>
      <c r="E2" s="19"/>
      <c r="F2" s="19"/>
      <c r="G2" s="19"/>
    </row>
    <row r="3" spans="2:7" x14ac:dyDescent="0.2">
      <c r="C3" s="19"/>
      <c r="D3" s="19"/>
      <c r="E3" s="19"/>
      <c r="F3" s="19"/>
      <c r="G3" s="19"/>
    </row>
    <row r="4" spans="2:7" x14ac:dyDescent="0.2">
      <c r="C4" s="19"/>
      <c r="D4" s="19"/>
      <c r="E4" s="19"/>
      <c r="F4" s="19"/>
      <c r="G4" s="19"/>
    </row>
    <row r="5" spans="2:7" x14ac:dyDescent="0.2">
      <c r="C5" s="19"/>
      <c r="D5" s="19"/>
      <c r="E5" s="19"/>
      <c r="F5" s="19"/>
      <c r="G5" s="19"/>
    </row>
    <row r="9" spans="2:7" ht="20.25" x14ac:dyDescent="0.3">
      <c r="B9" s="21" t="s">
        <v>0</v>
      </c>
      <c r="C9" s="21"/>
      <c r="D9" s="21"/>
      <c r="E9" s="21"/>
      <c r="F9" s="21"/>
      <c r="G9" s="21"/>
    </row>
    <row r="10" spans="2:7" x14ac:dyDescent="0.2">
      <c r="B10" s="19" t="s">
        <v>1</v>
      </c>
      <c r="C10" s="19"/>
      <c r="D10" s="19"/>
      <c r="E10" s="19"/>
      <c r="F10" s="19"/>
      <c r="G10" s="19"/>
    </row>
    <row r="11" spans="2:7" x14ac:dyDescent="0.2">
      <c r="B11" s="19" t="s">
        <v>2</v>
      </c>
      <c r="C11" s="19"/>
      <c r="D11" s="19"/>
      <c r="E11" s="19"/>
      <c r="F11" s="19"/>
      <c r="G11" s="19"/>
    </row>
    <row r="12" spans="2:7" x14ac:dyDescent="0.2">
      <c r="B12" s="19" t="s">
        <v>3</v>
      </c>
      <c r="C12" s="19"/>
      <c r="D12" s="19"/>
      <c r="E12" s="19"/>
      <c r="F12" s="19"/>
      <c r="G12" s="19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x14ac:dyDescent="0.2">
      <c r="F15" s="2" t="s">
        <v>4</v>
      </c>
      <c r="G15" s="2"/>
    </row>
    <row r="16" spans="2:7" x14ac:dyDescent="0.2">
      <c r="C16" s="3" t="s">
        <v>5</v>
      </c>
      <c r="F16" s="4"/>
      <c r="G16" s="4"/>
    </row>
    <row r="17" spans="3:10" x14ac:dyDescent="0.2">
      <c r="C17" s="3" t="s">
        <v>6</v>
      </c>
    </row>
    <row r="18" spans="3:10" x14ac:dyDescent="0.2">
      <c r="D18" s="1" t="s">
        <v>7</v>
      </c>
      <c r="F18" s="6">
        <f>+'[1]05.Notas EEFF'!E26</f>
        <v>96450071.469999999</v>
      </c>
      <c r="G18" s="6"/>
      <c r="J18" s="7"/>
    </row>
    <row r="19" spans="3:10" x14ac:dyDescent="0.2">
      <c r="D19" s="1" t="s">
        <v>8</v>
      </c>
      <c r="F19" s="6">
        <f>+'[1]05.Notas EEFF'!E39</f>
        <v>813718.75</v>
      </c>
      <c r="G19" s="6"/>
    </row>
    <row r="20" spans="3:10" x14ac:dyDescent="0.2">
      <c r="D20" s="1" t="s">
        <v>9</v>
      </c>
      <c r="F20" s="6">
        <f>+'[1]05.Notas EEFF'!E49</f>
        <v>5393692.5557671087</v>
      </c>
      <c r="G20" s="6"/>
    </row>
    <row r="21" spans="3:10" x14ac:dyDescent="0.2">
      <c r="D21" s="1" t="s">
        <v>10</v>
      </c>
      <c r="F21" s="6">
        <f>+'[1]05.Notas EEFF'!E57</f>
        <v>331791.27999999997</v>
      </c>
      <c r="G21" s="6"/>
    </row>
    <row r="22" spans="3:10" x14ac:dyDescent="0.2">
      <c r="D22" s="1" t="s">
        <v>11</v>
      </c>
      <c r="F22" s="6">
        <f>+'[1]05.Notas EEFF'!E67</f>
        <v>1857791.22</v>
      </c>
      <c r="G22" s="6"/>
    </row>
    <row r="23" spans="3:10" x14ac:dyDescent="0.2">
      <c r="C23" s="3" t="s">
        <v>12</v>
      </c>
      <c r="F23" s="8">
        <f>SUM(F18:F22)</f>
        <v>104847065.2757671</v>
      </c>
      <c r="G23" s="9"/>
    </row>
    <row r="24" spans="3:10" ht="10.5" customHeight="1" x14ac:dyDescent="0.2">
      <c r="F24" s="10"/>
    </row>
    <row r="25" spans="3:10" x14ac:dyDescent="0.2">
      <c r="C25" s="3" t="s">
        <v>13</v>
      </c>
      <c r="F25" s="10"/>
    </row>
    <row r="26" spans="3:10" hidden="1" x14ac:dyDescent="0.2">
      <c r="D26" s="1" t="s">
        <v>14</v>
      </c>
      <c r="F26" s="10"/>
    </row>
    <row r="27" spans="3:10" hidden="1" x14ac:dyDescent="0.2">
      <c r="D27" s="1" t="s">
        <v>15</v>
      </c>
      <c r="F27" s="10"/>
    </row>
    <row r="28" spans="3:10" hidden="1" x14ac:dyDescent="0.2">
      <c r="D28" s="1" t="s">
        <v>16</v>
      </c>
      <c r="F28" s="10"/>
    </row>
    <row r="29" spans="3:10" hidden="1" x14ac:dyDescent="0.2">
      <c r="D29" s="1" t="s">
        <v>17</v>
      </c>
      <c r="F29" s="10"/>
    </row>
    <row r="30" spans="3:10" x14ac:dyDescent="0.2">
      <c r="D30" s="1" t="s">
        <v>18</v>
      </c>
      <c r="F30" s="6">
        <f>+'[1]05.Notas EEFF'!E74+'[1]05.Notas EEFF'!E80</f>
        <v>182217907.99000001</v>
      </c>
      <c r="G30" s="6"/>
    </row>
    <row r="31" spans="3:10" x14ac:dyDescent="0.2">
      <c r="D31" s="1" t="s">
        <v>19</v>
      </c>
      <c r="F31" s="6">
        <f>+'[1]05.Notas EEFF'!E76</f>
        <v>-105589090.11</v>
      </c>
      <c r="G31" s="6"/>
    </row>
    <row r="32" spans="3:10" x14ac:dyDescent="0.2">
      <c r="D32" s="1" t="s">
        <v>20</v>
      </c>
      <c r="F32" s="10">
        <f>+'[1]05.Notas EEFF'!E91</f>
        <v>31120710.220000003</v>
      </c>
      <c r="G32" s="10"/>
    </row>
    <row r="33" spans="3:11" hidden="1" x14ac:dyDescent="0.2">
      <c r="D33" s="1" t="s">
        <v>21</v>
      </c>
      <c r="F33" s="10"/>
      <c r="G33" s="10"/>
    </row>
    <row r="34" spans="3:11" x14ac:dyDescent="0.2">
      <c r="C34" s="3" t="s">
        <v>22</v>
      </c>
      <c r="F34" s="11">
        <f>SUM(F30:F33)</f>
        <v>107749528.10000001</v>
      </c>
      <c r="G34" s="12"/>
    </row>
    <row r="35" spans="3:11" ht="11.25" customHeight="1" x14ac:dyDescent="0.2">
      <c r="F35" s="10"/>
      <c r="G35" s="10"/>
    </row>
    <row r="36" spans="3:11" ht="15" thickBot="1" x14ac:dyDescent="0.25">
      <c r="C36" s="3" t="s">
        <v>23</v>
      </c>
      <c r="F36" s="13">
        <f>+F23+F34</f>
        <v>212596593.37576711</v>
      </c>
      <c r="G36" s="12"/>
      <c r="J36" s="14"/>
      <c r="K36" s="7"/>
    </row>
    <row r="37" spans="3:11" ht="8.25" customHeight="1" thickTop="1" x14ac:dyDescent="0.2">
      <c r="F37" s="10"/>
      <c r="G37" s="10"/>
    </row>
    <row r="38" spans="3:11" x14ac:dyDescent="0.2">
      <c r="C38" s="3" t="s">
        <v>24</v>
      </c>
      <c r="F38" s="10"/>
      <c r="G38" s="10"/>
    </row>
    <row r="39" spans="3:11" x14ac:dyDescent="0.2">
      <c r="D39" s="3" t="s">
        <v>25</v>
      </c>
      <c r="F39" s="10"/>
      <c r="G39" s="10"/>
    </row>
    <row r="40" spans="3:11" hidden="1" x14ac:dyDescent="0.2">
      <c r="D40" s="1" t="s">
        <v>26</v>
      </c>
      <c r="F40" s="10"/>
      <c r="G40" s="10"/>
    </row>
    <row r="41" spans="3:11" x14ac:dyDescent="0.2">
      <c r="D41" s="1" t="s">
        <v>27</v>
      </c>
      <c r="F41" s="6">
        <f>+'[1]05.Notas EEFF'!E98</f>
        <v>39506145.420000002</v>
      </c>
      <c r="G41" s="6"/>
    </row>
    <row r="42" spans="3:11" x14ac:dyDescent="0.2">
      <c r="D42" s="1" t="s">
        <v>28</v>
      </c>
      <c r="F42" s="6">
        <f>+'[1]05.Notas EEFF'!E111</f>
        <v>7343519.8499999996</v>
      </c>
      <c r="G42" s="6"/>
    </row>
    <row r="43" spans="3:11" x14ac:dyDescent="0.2">
      <c r="D43" s="1" t="s">
        <v>29</v>
      </c>
      <c r="F43" s="15">
        <f>+'[1]05.Notas EEFF'!E127</f>
        <v>1365132.0000000002</v>
      </c>
      <c r="G43" s="6"/>
    </row>
    <row r="44" spans="3:11" x14ac:dyDescent="0.2">
      <c r="D44" s="1" t="s">
        <v>30</v>
      </c>
      <c r="F44" s="10">
        <f>+'[1]05.Notas EEFF'!E137</f>
        <v>238267.63</v>
      </c>
      <c r="G44" s="10"/>
    </row>
    <row r="45" spans="3:11" hidden="1" x14ac:dyDescent="0.2">
      <c r="D45" s="1" t="s">
        <v>31</v>
      </c>
      <c r="F45" s="10">
        <f>+'[2]Notas EF'!E83</f>
        <v>0</v>
      </c>
      <c r="G45" s="10"/>
    </row>
    <row r="46" spans="3:11" hidden="1" x14ac:dyDescent="0.2">
      <c r="D46" s="1" t="s">
        <v>32</v>
      </c>
      <c r="F46" s="10"/>
      <c r="G46" s="10"/>
    </row>
    <row r="47" spans="3:11" hidden="1" x14ac:dyDescent="0.2">
      <c r="D47" s="1" t="s">
        <v>33</v>
      </c>
      <c r="F47" s="10"/>
      <c r="G47" s="10"/>
    </row>
    <row r="48" spans="3:11" hidden="1" x14ac:dyDescent="0.2">
      <c r="D48" s="1" t="s">
        <v>34</v>
      </c>
      <c r="F48" s="10">
        <v>0</v>
      </c>
      <c r="G48" s="10"/>
    </row>
    <row r="49" spans="3:11" x14ac:dyDescent="0.2">
      <c r="C49" s="3" t="s">
        <v>35</v>
      </c>
      <c r="F49" s="11">
        <f>SUM(F41:F48)</f>
        <v>48453064.900000006</v>
      </c>
      <c r="G49" s="12"/>
      <c r="J49" s="16"/>
    </row>
    <row r="50" spans="3:11" ht="9" customHeight="1" x14ac:dyDescent="0.2">
      <c r="F50" s="10"/>
      <c r="G50" s="10"/>
    </row>
    <row r="51" spans="3:11" ht="15" customHeight="1" x14ac:dyDescent="0.2">
      <c r="C51" s="3" t="s">
        <v>36</v>
      </c>
      <c r="F51" s="10"/>
      <c r="G51" s="10"/>
      <c r="H51" s="20"/>
      <c r="I51" s="20"/>
    </row>
    <row r="52" spans="3:11" x14ac:dyDescent="0.2">
      <c r="D52" s="1" t="s">
        <v>37</v>
      </c>
      <c r="F52" s="6">
        <f>+'[1]21.Movimiento CXP -Octubre 2022'!F21</f>
        <v>17514606.350000001</v>
      </c>
      <c r="G52" s="6"/>
      <c r="H52" s="20"/>
      <c r="I52" s="20"/>
    </row>
    <row r="53" spans="3:11" hidden="1" x14ac:dyDescent="0.2">
      <c r="D53" s="1" t="s">
        <v>38</v>
      </c>
      <c r="F53" s="10"/>
      <c r="G53" s="10"/>
    </row>
    <row r="54" spans="3:11" hidden="1" x14ac:dyDescent="0.2">
      <c r="D54" s="1" t="s">
        <v>39</v>
      </c>
      <c r="F54" s="10"/>
      <c r="G54" s="10"/>
    </row>
    <row r="55" spans="3:11" hidden="1" x14ac:dyDescent="0.2">
      <c r="D55" s="1" t="s">
        <v>40</v>
      </c>
      <c r="F55" s="10"/>
      <c r="G55" s="10"/>
    </row>
    <row r="56" spans="3:11" hidden="1" x14ac:dyDescent="0.2">
      <c r="D56" s="1" t="s">
        <v>41</v>
      </c>
      <c r="F56" s="10"/>
      <c r="G56" s="10"/>
    </row>
    <row r="57" spans="3:11" hidden="1" x14ac:dyDescent="0.2">
      <c r="D57" s="1" t="s">
        <v>42</v>
      </c>
      <c r="F57" s="10"/>
      <c r="G57" s="10"/>
    </row>
    <row r="58" spans="3:11" x14ac:dyDescent="0.2">
      <c r="C58" s="3" t="s">
        <v>43</v>
      </c>
      <c r="D58" s="3"/>
      <c r="E58" s="3"/>
      <c r="F58" s="11">
        <f>SUM(F50:F57)</f>
        <v>17514606.350000001</v>
      </c>
      <c r="G58" s="9"/>
    </row>
    <row r="59" spans="3:11" ht="14.25" customHeight="1" x14ac:dyDescent="0.2">
      <c r="F59" s="10"/>
      <c r="G59" s="10"/>
    </row>
    <row r="60" spans="3:11" ht="15" thickBot="1" x14ac:dyDescent="0.25">
      <c r="C60" s="3" t="s">
        <v>44</v>
      </c>
      <c r="F60" s="13">
        <f>+F49+F58</f>
        <v>65967671.250000007</v>
      </c>
      <c r="G60" s="12"/>
      <c r="J60" s="7"/>
      <c r="K60" s="7"/>
    </row>
    <row r="61" spans="3:11" ht="7.5" customHeight="1" thickTop="1" x14ac:dyDescent="0.2">
      <c r="F61" s="10"/>
      <c r="G61" s="10"/>
    </row>
    <row r="62" spans="3:11" x14ac:dyDescent="0.2">
      <c r="C62" s="3" t="s">
        <v>45</v>
      </c>
      <c r="F62" s="10"/>
      <c r="G62" s="10"/>
    </row>
    <row r="63" spans="3:11" x14ac:dyDescent="0.2">
      <c r="D63" s="1" t="s">
        <v>46</v>
      </c>
      <c r="F63" s="6">
        <f>+'[1]05.Notas EEFF'!E164</f>
        <v>84274390.390000001</v>
      </c>
      <c r="G63" s="6"/>
    </row>
    <row r="64" spans="3:11" x14ac:dyDescent="0.2">
      <c r="D64" s="1" t="s">
        <v>47</v>
      </c>
      <c r="F64" s="6">
        <f>+'[1]05.Notas EEFF'!E172</f>
        <v>60338392.159999996</v>
      </c>
      <c r="G64" s="6"/>
    </row>
    <row r="65" spans="2:11" x14ac:dyDescent="0.2">
      <c r="D65" s="1" t="s">
        <v>48</v>
      </c>
      <c r="F65" s="6">
        <f>+'[1]05.Notas EEFF'!E173</f>
        <v>2016139.1057672002</v>
      </c>
      <c r="G65" s="6"/>
      <c r="J65" s="14"/>
    </row>
    <row r="66" spans="2:11" hidden="1" x14ac:dyDescent="0.2">
      <c r="D66" s="1" t="s">
        <v>49</v>
      </c>
      <c r="F66" s="6"/>
      <c r="G66" s="6"/>
    </row>
    <row r="67" spans="2:11" ht="15" thickBot="1" x14ac:dyDescent="0.25">
      <c r="C67" s="3" t="s">
        <v>50</v>
      </c>
      <c r="F67" s="13">
        <f>SUM(F63:F65)</f>
        <v>146628921.6557672</v>
      </c>
      <c r="G67" s="12"/>
      <c r="J67" s="14"/>
      <c r="K67" s="7"/>
    </row>
    <row r="68" spans="2:11" ht="15" thickTop="1" x14ac:dyDescent="0.2">
      <c r="F68" s="10"/>
      <c r="G68" s="10"/>
    </row>
    <row r="69" spans="2:11" ht="15" thickBot="1" x14ac:dyDescent="0.25">
      <c r="C69" s="3" t="s">
        <v>51</v>
      </c>
      <c r="F69" s="13">
        <f>+F60+F67</f>
        <v>212596592.9057672</v>
      </c>
      <c r="G69" s="12"/>
      <c r="I69" s="17"/>
    </row>
    <row r="70" spans="2:11" ht="15" thickTop="1" x14ac:dyDescent="0.2">
      <c r="I70" s="18"/>
    </row>
    <row r="71" spans="2:11" x14ac:dyDescent="0.2">
      <c r="F71" s="10"/>
    </row>
    <row r="77" spans="2:11" x14ac:dyDescent="0.2">
      <c r="F77" s="10"/>
    </row>
    <row r="79" spans="2:11" x14ac:dyDescent="0.2">
      <c r="F79" s="10"/>
    </row>
    <row r="80" spans="2:11" x14ac:dyDescent="0.2">
      <c r="B80" s="19"/>
      <c r="C80" s="19"/>
      <c r="D80" s="19"/>
      <c r="E80" s="19"/>
      <c r="F80" s="19"/>
      <c r="G80" s="19"/>
    </row>
    <row r="81" spans="2:7" x14ac:dyDescent="0.2">
      <c r="B81" s="19"/>
      <c r="C81" s="19"/>
      <c r="D81" s="19"/>
      <c r="E81" s="19"/>
      <c r="F81" s="19"/>
      <c r="G81" s="19"/>
    </row>
  </sheetData>
  <mergeCells count="11">
    <mergeCell ref="B10:G10"/>
    <mergeCell ref="C2:G2"/>
    <mergeCell ref="C3:G3"/>
    <mergeCell ref="C4:G4"/>
    <mergeCell ref="C5:G5"/>
    <mergeCell ref="B9:G9"/>
    <mergeCell ref="B11:G11"/>
    <mergeCell ref="B12:G12"/>
    <mergeCell ref="H51:I52"/>
    <mergeCell ref="B80:G80"/>
    <mergeCell ref="B81:G81"/>
  </mergeCells>
  <printOptions horizontalCentered="1" verticalCentered="1"/>
  <pageMargins left="0.70866141732283472" right="0.70866141732283472" top="1.0818110236220471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Sit. Fin. Oct. 2022 </vt:lpstr>
      <vt:lpstr>'Estado de Sit. Fin. Oct. 2022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Perez</dc:creator>
  <cp:lastModifiedBy>Maria Isabel Perez</cp:lastModifiedBy>
  <dcterms:created xsi:type="dcterms:W3CDTF">2022-11-18T19:12:20Z</dcterms:created>
  <dcterms:modified xsi:type="dcterms:W3CDTF">2022-11-18T19:21:56Z</dcterms:modified>
</cp:coreProperties>
</file>