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2\Transparencia Diciembre\"/>
    </mc:Choice>
  </mc:AlternateContent>
  <xr:revisionPtr revIDLastSave="0" documentId="13_ncr:1_{72D53E4E-57AA-4400-931D-6BFFCFE48B9C}" xr6:coauthVersionLast="47" xr6:coauthVersionMax="47" xr10:uidLastSave="{00000000-0000-0000-0000-000000000000}"/>
  <bookViews>
    <workbookView xWindow="-120" yWindow="-120" windowWidth="20730" windowHeight="11160" xr2:uid="{26A3CFA6-49B6-4E8C-828F-177BC4DD9786}"/>
  </bookViews>
  <sheets>
    <sheet name="Est. de Sit. Fin. Dic. 2022" sheetId="1" r:id="rId1"/>
  </sheets>
  <externalReferences>
    <externalReference r:id="rId2"/>
    <externalReference r:id="rId3"/>
  </externalReferences>
  <definedNames>
    <definedName name="_xlnm.Print_Area" localSheetId="0">'Est. de Sit. Fin. Dic. 2022'!$B$1:$G$83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2" i="1"/>
  <c r="F58" i="1" s="1"/>
  <c r="F45" i="1"/>
  <c r="F44" i="1"/>
  <c r="F43" i="1"/>
  <c r="F42" i="1"/>
  <c r="F41" i="1"/>
  <c r="F49" i="1" s="1"/>
  <c r="F32" i="1"/>
  <c r="F31" i="1"/>
  <c r="F30" i="1"/>
  <c r="F34" i="1" s="1"/>
  <c r="F22" i="1"/>
  <c r="F21" i="1"/>
  <c r="F20" i="1"/>
  <c r="F19" i="1"/>
  <c r="F18" i="1"/>
  <c r="F23" i="1" s="1"/>
  <c r="F36" i="1" l="1"/>
  <c r="F60" i="1"/>
  <c r="F69" i="1" s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<sst xmlns="http://schemas.openxmlformats.org/spreadsheetml/2006/main" count="52" uniqueCount="52">
  <si>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</si>
  <si>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</si>
  <si>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31 de Diciembre del 2022</t>
  </si>
  <si>
    <t xml:space="preserve"> (Valores en RD$)</t>
  </si>
  <si>
    <t>Diciembre</t>
  </si>
  <si>
    <t>Activos</t>
  </si>
  <si>
    <t xml:space="preserve">Activos corrientes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</si>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</sst>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3" borderId="0" xfId="1" applyFont="1" applyFill="1"/>
    <xf numFmtId="43" fontId="6" fillId="4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403757-2165-4075-9F99-D740166C9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59C5864-BF1C-4AA4-AE8A-519D666537E2}"/>
            </a:ext>
          </a:extLst>
        </xdr:cNvPr>
        <xdr:cNvSpPr txBox="1"/>
      </xdr:nvSpPr>
      <xdr:spPr>
        <a:xfrm>
          <a:off x="885826" y="1044892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C585841-597A-406D-8D16-FC988446E220}"/>
            </a:ext>
          </a:extLst>
        </xdr:cNvPr>
        <xdr:cNvSpPr txBox="1"/>
      </xdr:nvSpPr>
      <xdr:spPr>
        <a:xfrm>
          <a:off x="5372100" y="1045845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TRANSPARENCIA\Transparencia%20A&#241;o%202022\Transparencia%20Diciembre\Borrador%20Estados%20Financieros%20Diciembre%202022%20Definitivo.xlsx" TargetMode="External"/><Relationship Id="rId1" Type="http://schemas.openxmlformats.org/officeDocument/2006/relationships/externalLinkPath" Target="Borrador%20Estados%20Financieros%20Diciembre%202022%20Definiti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1.ESF Trans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.1-Cheques Anulados"/>
      <sheetName val="08.Cajas Chicas "/>
      <sheetName val="09.Cuentas de Banco"/>
      <sheetName val="11.Cuenta Unica "/>
      <sheetName val="Unica museos"/>
      <sheetName val="UNICA MINC"/>
      <sheetName val="10.1 CUT Museo Noviembre"/>
      <sheetName val="12.CU Nota EF"/>
      <sheetName val="13.Inventarios y Suministros"/>
      <sheetName val="14. Detalle Inventario Dic"/>
      <sheetName val="14.1 Entradas de Inventario"/>
      <sheetName val="15.CxC Noviembre "/>
      <sheetName val="16.Amortización Póliza 2022"/>
      <sheetName val="16-1 Anticipos Financieros"/>
      <sheetName val="17.PPYE "/>
      <sheetName val="17.1Detalle Activos SIAB"/>
      <sheetName val="17.2 Detalle de Entradas"/>
      <sheetName val="20- Obras en Proceso"/>
      <sheetName val="21.Movimiento CXP -Dic. 2022"/>
      <sheetName val="21.CXP General Noviem 22"/>
      <sheetName val="22.CXP Pagado Noviem Dev"/>
      <sheetName val="23.CXP Agregadas Novie "/>
      <sheetName val="25.Retenciones y Ajustes"/>
      <sheetName val="RETENCIONES DIC."/>
      <sheetName val="27.Ingresos"/>
      <sheetName val="28.Gastos Generales"/>
      <sheetName val=" 29 Ejec Presupuesto"/>
      <sheetName val="29.1.Devengado Dic. 2022"/>
      <sheetName val="30.Objetal AF-INV"/>
      <sheetName val="31.Subvenciones"/>
      <sheetName val="gastos vs ajuste"/>
      <sheetName val="Transferencias Corrientes"/>
    </sheetNames>
    <sheetDataSet>
      <sheetData sheetId="0"/>
      <sheetData sheetId="1"/>
      <sheetData sheetId="2"/>
      <sheetData sheetId="3"/>
      <sheetData sheetId="4">
        <row r="27">
          <cell r="E27">
            <v>68045046.549999982</v>
          </cell>
        </row>
        <row r="40">
          <cell r="E40">
            <v>1359102.38</v>
          </cell>
        </row>
        <row r="50">
          <cell r="E50">
            <v>5257926.5459434744</v>
          </cell>
        </row>
        <row r="58">
          <cell r="E58">
            <v>476712.30999999994</v>
          </cell>
        </row>
        <row r="68">
          <cell r="E68">
            <v>0</v>
          </cell>
        </row>
        <row r="86">
          <cell r="E86">
            <v>183708156.84999999</v>
          </cell>
        </row>
        <row r="88">
          <cell r="E88">
            <v>-109675495.80000001</v>
          </cell>
        </row>
        <row r="92">
          <cell r="E92">
            <v>34048464.060000002</v>
          </cell>
        </row>
        <row r="103">
          <cell r="E103">
            <v>44273748.399999999</v>
          </cell>
        </row>
        <row r="110">
          <cell r="E110">
            <v>43541933.719999999</v>
          </cell>
        </row>
        <row r="123">
          <cell r="E123">
            <v>7980130.6368000004</v>
          </cell>
        </row>
        <row r="139">
          <cell r="E139">
            <v>2890319.6800000006</v>
          </cell>
        </row>
        <row r="150">
          <cell r="E150">
            <v>0.16999999998370185</v>
          </cell>
        </row>
        <row r="180">
          <cell r="E180">
            <v>84274390.390000001</v>
          </cell>
        </row>
        <row r="188">
          <cell r="E188">
            <v>72336192.960000008</v>
          </cell>
        </row>
        <row r="189">
          <cell r="E189">
            <v>-1043913.4608565498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9">
          <cell r="F19">
            <v>17514606.350000001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B762-71EE-4F76-81D8-21C37374CFCC}">
  <sheetPr>
    <tabColor theme="4"/>
  </sheetPr>
  <dimension ref="B2:K81"/>
  <sheetViews>
    <sheetView tabSelected="1" view="pageBreakPreview" zoomScale="110" zoomScaleNormal="100" zoomScaleSheetLayoutView="110" workbookViewId="0">
      <selection activeCell="I12" sqref="I12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7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"/>
      <c r="D2" s="2"/>
      <c r="E2" s="2"/>
      <c r="F2" s="2"/>
      <c r="G2" s="2"/>
    </row>
    <row r="3" spans="2:7" x14ac:dyDescent="0.2">
      <c r="C3" s="2"/>
      <c r="D3" s="2"/>
      <c r="E3" s="2"/>
      <c r="F3" s="2"/>
      <c r="G3" s="2"/>
    </row>
    <row r="4" spans="2:7" x14ac:dyDescent="0.2">
      <c r="C4" s="2"/>
      <c r="D4" s="2"/>
      <c r="E4" s="2"/>
      <c r="F4" s="2"/>
      <c r="G4" s="2"/>
    </row>
    <row r="5" spans="2:7" x14ac:dyDescent="0.2">
      <c r="C5" s="2"/>
      <c r="D5" s="2"/>
      <c r="E5" s="2"/>
      <c r="F5" s="2"/>
      <c r="G5" s="2"/>
    </row>
    <row r="9" spans="2:7" ht="20.25" x14ac:dyDescent="0.3">
      <c r="B9" s="3" t="s">
        <v>0</v>
      </c>
      <c r="C9" s="3"/>
      <c r="D9" s="3"/>
      <c r="E9" s="3"/>
      <c r="F9" s="3"/>
      <c r="G9" s="3"/>
    </row>
    <row r="10" spans="2:7" x14ac:dyDescent="0.2">
      <c r="B10" s="2" t="s">
        <v>1</v>
      </c>
      <c r="C10" s="2"/>
      <c r="D10" s="2"/>
      <c r="E10" s="2"/>
      <c r="F10" s="2"/>
      <c r="G10" s="2"/>
    </row>
    <row r="11" spans="2:7" x14ac:dyDescent="0.2">
      <c r="B11" s="2" t="s">
        <v>2</v>
      </c>
      <c r="C11" s="2"/>
      <c r="D11" s="2"/>
      <c r="E11" s="2"/>
      <c r="F11" s="2"/>
      <c r="G11" s="2"/>
    </row>
    <row r="12" spans="2:7" x14ac:dyDescent="0.2">
      <c r="B12" s="2" t="s">
        <v>3</v>
      </c>
      <c r="C12" s="2"/>
      <c r="D12" s="2"/>
      <c r="E12" s="2"/>
      <c r="F12" s="2"/>
      <c r="G12" s="2"/>
    </row>
    <row r="13" spans="2:7" x14ac:dyDescent="0.2">
      <c r="B13" s="4"/>
      <c r="C13" s="4"/>
      <c r="D13" s="4"/>
      <c r="E13" s="4"/>
      <c r="F13" s="4"/>
      <c r="G13" s="4"/>
    </row>
    <row r="14" spans="2:7" x14ac:dyDescent="0.2">
      <c r="B14" s="4"/>
      <c r="C14" s="4"/>
      <c r="D14" s="4"/>
      <c r="E14" s="4"/>
      <c r="F14" s="4"/>
      <c r="G14" s="4"/>
    </row>
    <row r="15" spans="2:7" x14ac:dyDescent="0.2">
      <c r="F15" s="4" t="s">
        <v>4</v>
      </c>
      <c r="G15" s="4"/>
    </row>
    <row r="16" spans="2:7" x14ac:dyDescent="0.2">
      <c r="C16" s="5" t="s">
        <v>5</v>
      </c>
      <c r="F16" s="6"/>
      <c r="G16" s="6"/>
    </row>
    <row r="17" spans="3:10" x14ac:dyDescent="0.2">
      <c r="C17" s="5" t="s">
        <v>6</v>
      </c>
    </row>
    <row r="18" spans="3:10" x14ac:dyDescent="0.2">
      <c r="D18" s="1" t="s">
        <v>7</v>
      </c>
      <c r="F18" s="8">
        <f>+'[1]05.Notas EEFF'!E27</f>
        <v>68045046.549999982</v>
      </c>
      <c r="G18" s="8"/>
      <c r="J18" s="9"/>
    </row>
    <row r="19" spans="3:10" x14ac:dyDescent="0.2">
      <c r="D19" s="1" t="s">
        <v>8</v>
      </c>
      <c r="F19" s="10">
        <f>+'[1]05.Notas EEFF'!E40</f>
        <v>1359102.38</v>
      </c>
      <c r="G19" s="8"/>
    </row>
    <row r="20" spans="3:10" x14ac:dyDescent="0.2">
      <c r="D20" s="1" t="s">
        <v>9</v>
      </c>
      <c r="F20" s="8">
        <f>+'[1]05.Notas EEFF'!E50</f>
        <v>5257926.5459434744</v>
      </c>
      <c r="G20" s="8"/>
    </row>
    <row r="21" spans="3:10" x14ac:dyDescent="0.2">
      <c r="D21" s="1" t="s">
        <v>10</v>
      </c>
      <c r="F21" s="8">
        <f>+'[1]05.Notas EEFF'!E58</f>
        <v>476712.30999999994</v>
      </c>
      <c r="G21" s="8"/>
    </row>
    <row r="22" spans="3:10" hidden="1" x14ac:dyDescent="0.2">
      <c r="D22" s="1" t="s">
        <v>11</v>
      </c>
      <c r="F22" s="8">
        <f>+'[1]05.Notas EEFF'!E68</f>
        <v>0</v>
      </c>
      <c r="G22" s="8"/>
    </row>
    <row r="23" spans="3:10" x14ac:dyDescent="0.2">
      <c r="C23" s="5" t="s">
        <v>12</v>
      </c>
      <c r="F23" s="11">
        <f>SUM(F18:F22)</f>
        <v>75138787.785943449</v>
      </c>
      <c r="G23" s="12"/>
    </row>
    <row r="24" spans="3:10" ht="10.5" customHeight="1" x14ac:dyDescent="0.2">
      <c r="F24" s="13"/>
    </row>
    <row r="25" spans="3:10" x14ac:dyDescent="0.2">
      <c r="C25" s="5" t="s">
        <v>13</v>
      </c>
      <c r="F25" s="13"/>
    </row>
    <row r="26" spans="3:10" hidden="1" x14ac:dyDescent="0.2">
      <c r="D26" s="1" t="s">
        <v>14</v>
      </c>
      <c r="F26" s="13"/>
    </row>
    <row r="27" spans="3:10" hidden="1" x14ac:dyDescent="0.2">
      <c r="D27" s="1" t="s">
        <v>15</v>
      </c>
      <c r="F27" s="13"/>
    </row>
    <row r="28" spans="3:10" hidden="1" x14ac:dyDescent="0.2">
      <c r="D28" s="1" t="s">
        <v>16</v>
      </c>
      <c r="F28" s="13"/>
    </row>
    <row r="29" spans="3:10" hidden="1" x14ac:dyDescent="0.2">
      <c r="D29" s="1" t="s">
        <v>17</v>
      </c>
      <c r="F29" s="13"/>
    </row>
    <row r="30" spans="3:10" x14ac:dyDescent="0.2">
      <c r="D30" s="1" t="s">
        <v>18</v>
      </c>
      <c r="F30" s="8">
        <f>+'[1]05.Notas EEFF'!E86+'[1]05.Notas EEFF'!E92</f>
        <v>217756620.91</v>
      </c>
      <c r="G30" s="8"/>
    </row>
    <row r="31" spans="3:10" x14ac:dyDescent="0.2">
      <c r="D31" s="1" t="s">
        <v>19</v>
      </c>
      <c r="F31" s="8">
        <f>+'[1]05.Notas EEFF'!E88</f>
        <v>-109675495.80000001</v>
      </c>
      <c r="G31" s="8"/>
    </row>
    <row r="32" spans="3:10" x14ac:dyDescent="0.2">
      <c r="D32" s="1" t="s">
        <v>20</v>
      </c>
      <c r="F32" s="13">
        <f>+'[1]05.Notas EEFF'!E103</f>
        <v>44273748.399999999</v>
      </c>
      <c r="G32" s="13"/>
    </row>
    <row r="33" spans="3:11" hidden="1" x14ac:dyDescent="0.2">
      <c r="D33" s="1" t="s">
        <v>21</v>
      </c>
      <c r="F33" s="13"/>
      <c r="G33" s="13"/>
    </row>
    <row r="34" spans="3:11" x14ac:dyDescent="0.2">
      <c r="C34" s="5" t="s">
        <v>22</v>
      </c>
      <c r="F34" s="14">
        <f>SUM(F30:F33)</f>
        <v>152354873.50999999</v>
      </c>
      <c r="G34" s="15"/>
    </row>
    <row r="35" spans="3:11" ht="11.25" customHeight="1" x14ac:dyDescent="0.2">
      <c r="F35" s="13"/>
      <c r="G35" s="13"/>
    </row>
    <row r="36" spans="3:11" ht="15" thickBot="1" x14ac:dyDescent="0.25">
      <c r="C36" s="5" t="s">
        <v>23</v>
      </c>
      <c r="F36" s="16">
        <f>+F23+F34</f>
        <v>227493661.29594344</v>
      </c>
      <c r="G36" s="15"/>
      <c r="J36" s="17"/>
      <c r="K36" s="9"/>
    </row>
    <row r="37" spans="3:11" ht="8.25" customHeight="1" thickTop="1" x14ac:dyDescent="0.2">
      <c r="F37" s="13"/>
      <c r="G37" s="13"/>
    </row>
    <row r="38" spans="3:11" x14ac:dyDescent="0.2">
      <c r="C38" s="5" t="s">
        <v>24</v>
      </c>
      <c r="F38" s="13"/>
      <c r="G38" s="13"/>
    </row>
    <row r="39" spans="3:11" x14ac:dyDescent="0.2">
      <c r="D39" s="5" t="s">
        <v>25</v>
      </c>
      <c r="F39" s="13"/>
      <c r="G39" s="13"/>
    </row>
    <row r="40" spans="3:11" hidden="1" x14ac:dyDescent="0.2">
      <c r="D40" s="1" t="s">
        <v>26</v>
      </c>
      <c r="F40" s="13"/>
      <c r="G40" s="13"/>
    </row>
    <row r="41" spans="3:11" x14ac:dyDescent="0.2">
      <c r="D41" s="1" t="s">
        <v>27</v>
      </c>
      <c r="F41" s="8">
        <f>+'[1]05.Notas EEFF'!E110</f>
        <v>43541933.719999999</v>
      </c>
      <c r="G41" s="8"/>
    </row>
    <row r="42" spans="3:11" x14ac:dyDescent="0.2">
      <c r="D42" s="1" t="s">
        <v>28</v>
      </c>
      <c r="F42" s="8">
        <f>+'[1]05.Notas EEFF'!E123</f>
        <v>7980130.6368000004</v>
      </c>
      <c r="G42" s="8"/>
    </row>
    <row r="43" spans="3:11" x14ac:dyDescent="0.2">
      <c r="D43" s="1" t="s">
        <v>29</v>
      </c>
      <c r="F43" s="18">
        <f>+'[1]05.Notas EEFF'!E139</f>
        <v>2890319.6800000006</v>
      </c>
      <c r="G43" s="8"/>
    </row>
    <row r="44" spans="3:11" hidden="1" x14ac:dyDescent="0.2">
      <c r="D44" s="1" t="s">
        <v>30</v>
      </c>
      <c r="F44" s="13">
        <f>+'[1]05.Notas EEFF'!E150</f>
        <v>0.16999999998370185</v>
      </c>
      <c r="G44" s="13"/>
    </row>
    <row r="45" spans="3:11" hidden="1" x14ac:dyDescent="0.2">
      <c r="D45" s="1" t="s">
        <v>31</v>
      </c>
      <c r="F45" s="13">
        <f>+'[2]Notas EF'!E83</f>
        <v>0</v>
      </c>
      <c r="G45" s="13"/>
    </row>
    <row r="46" spans="3:11" hidden="1" x14ac:dyDescent="0.2">
      <c r="D46" s="1" t="s">
        <v>32</v>
      </c>
      <c r="F46" s="13"/>
      <c r="G46" s="13"/>
    </row>
    <row r="47" spans="3:11" hidden="1" x14ac:dyDescent="0.2">
      <c r="D47" s="1" t="s">
        <v>33</v>
      </c>
      <c r="F47" s="13"/>
      <c r="G47" s="13"/>
    </row>
    <row r="48" spans="3:11" hidden="1" x14ac:dyDescent="0.2">
      <c r="D48" s="1" t="s">
        <v>34</v>
      </c>
      <c r="F48" s="13">
        <v>0</v>
      </c>
      <c r="G48" s="13"/>
    </row>
    <row r="49" spans="3:11" x14ac:dyDescent="0.2">
      <c r="C49" s="5" t="s">
        <v>35</v>
      </c>
      <c r="F49" s="14">
        <f>SUM(F41:F48)</f>
        <v>54412384.206799999</v>
      </c>
      <c r="G49" s="15"/>
      <c r="J49" s="19"/>
    </row>
    <row r="50" spans="3:11" ht="9" customHeight="1" x14ac:dyDescent="0.2">
      <c r="F50" s="13"/>
      <c r="G50" s="13"/>
    </row>
    <row r="51" spans="3:11" ht="15" customHeight="1" x14ac:dyDescent="0.2">
      <c r="C51" s="5" t="s">
        <v>36</v>
      </c>
      <c r="F51" s="13"/>
      <c r="G51" s="13"/>
      <c r="H51" s="20"/>
      <c r="I51" s="20"/>
    </row>
    <row r="52" spans="3:11" x14ac:dyDescent="0.2">
      <c r="D52" s="1" t="s">
        <v>37</v>
      </c>
      <c r="F52" s="8">
        <f>+'[1]21.Movimiento CXP -Dic. 2022'!F19</f>
        <v>17514606.350000001</v>
      </c>
      <c r="G52" s="8"/>
      <c r="H52" s="20"/>
      <c r="I52" s="20"/>
    </row>
    <row r="53" spans="3:11" hidden="1" x14ac:dyDescent="0.2">
      <c r="D53" s="1" t="s">
        <v>38</v>
      </c>
      <c r="F53" s="13"/>
      <c r="G53" s="13"/>
    </row>
    <row r="54" spans="3:11" hidden="1" x14ac:dyDescent="0.2">
      <c r="D54" s="1" t="s">
        <v>39</v>
      </c>
      <c r="F54" s="13"/>
      <c r="G54" s="13"/>
    </row>
    <row r="55" spans="3:11" hidden="1" x14ac:dyDescent="0.2">
      <c r="D55" s="1" t="s">
        <v>40</v>
      </c>
      <c r="F55" s="13"/>
      <c r="G55" s="13"/>
    </row>
    <row r="56" spans="3:11" hidden="1" x14ac:dyDescent="0.2">
      <c r="D56" s="1" t="s">
        <v>41</v>
      </c>
      <c r="F56" s="13"/>
      <c r="G56" s="13"/>
    </row>
    <row r="57" spans="3:11" hidden="1" x14ac:dyDescent="0.2">
      <c r="D57" s="1" t="s">
        <v>42</v>
      </c>
      <c r="F57" s="13"/>
      <c r="G57" s="13"/>
    </row>
    <row r="58" spans="3:11" x14ac:dyDescent="0.2">
      <c r="C58" s="5" t="s">
        <v>43</v>
      </c>
      <c r="D58" s="5"/>
      <c r="E58" s="5"/>
      <c r="F58" s="14">
        <f>SUM(F50:F57)</f>
        <v>17514606.350000001</v>
      </c>
      <c r="G58" s="12"/>
    </row>
    <row r="59" spans="3:11" ht="14.25" customHeight="1" x14ac:dyDescent="0.2">
      <c r="F59" s="13"/>
      <c r="G59" s="13"/>
    </row>
    <row r="60" spans="3:11" ht="15" thickBot="1" x14ac:dyDescent="0.25">
      <c r="C60" s="5" t="s">
        <v>44</v>
      </c>
      <c r="F60" s="16">
        <f>+F49+F58</f>
        <v>71926990.556800008</v>
      </c>
      <c r="G60" s="15"/>
      <c r="J60" s="9"/>
      <c r="K60" s="9"/>
    </row>
    <row r="61" spans="3:11" ht="7.5" customHeight="1" thickTop="1" x14ac:dyDescent="0.2">
      <c r="F61" s="13"/>
      <c r="G61" s="13"/>
    </row>
    <row r="62" spans="3:11" x14ac:dyDescent="0.2">
      <c r="C62" s="5" t="s">
        <v>45</v>
      </c>
      <c r="F62" s="13"/>
      <c r="G62" s="13"/>
    </row>
    <row r="63" spans="3:11" x14ac:dyDescent="0.2">
      <c r="D63" s="1" t="s">
        <v>46</v>
      </c>
      <c r="F63" s="8">
        <f>+'[1]05.Notas EEFF'!E180</f>
        <v>84274390.390000001</v>
      </c>
      <c r="G63" s="8"/>
    </row>
    <row r="64" spans="3:11" x14ac:dyDescent="0.2">
      <c r="D64" s="1" t="s">
        <v>47</v>
      </c>
      <c r="F64" s="8">
        <f>+'[1]05.Notas EEFF'!E188</f>
        <v>72336192.960000008</v>
      </c>
      <c r="G64" s="8"/>
    </row>
    <row r="65" spans="2:11" x14ac:dyDescent="0.2">
      <c r="D65" s="1" t="s">
        <v>48</v>
      </c>
      <c r="F65" s="8">
        <f>+'[1]05.Notas EEFF'!E189</f>
        <v>-1043913.4608565498</v>
      </c>
      <c r="G65" s="8"/>
      <c r="J65" s="17"/>
    </row>
    <row r="66" spans="2:11" hidden="1" x14ac:dyDescent="0.2">
      <c r="D66" s="1" t="s">
        <v>49</v>
      </c>
      <c r="F66" s="8"/>
      <c r="G66" s="8"/>
    </row>
    <row r="67" spans="2:11" ht="15" thickBot="1" x14ac:dyDescent="0.25">
      <c r="C67" s="5" t="s">
        <v>50</v>
      </c>
      <c r="F67" s="16">
        <f>SUM(F63:F65)</f>
        <v>155566669.88914347</v>
      </c>
      <c r="G67" s="15"/>
      <c r="J67" s="17"/>
      <c r="K67" s="9"/>
    </row>
    <row r="68" spans="2:11" ht="15" thickTop="1" x14ac:dyDescent="0.2">
      <c r="F68" s="13"/>
      <c r="G68" s="13"/>
    </row>
    <row r="69" spans="2:11" ht="15" thickBot="1" x14ac:dyDescent="0.25">
      <c r="C69" s="5" t="s">
        <v>51</v>
      </c>
      <c r="F69" s="16">
        <f>+F60+F67+1</f>
        <v>227493661.44594347</v>
      </c>
      <c r="G69" s="15"/>
      <c r="I69" s="21"/>
    </row>
    <row r="70" spans="2:11" ht="15" thickTop="1" x14ac:dyDescent="0.2">
      <c r="I70" s="22"/>
    </row>
    <row r="71" spans="2:11" x14ac:dyDescent="0.2">
      <c r="F71" s="13"/>
    </row>
    <row r="77" spans="2:11" x14ac:dyDescent="0.2">
      <c r="F77" s="13"/>
    </row>
    <row r="79" spans="2:11" x14ac:dyDescent="0.2">
      <c r="F79" s="13"/>
    </row>
    <row r="80" spans="2:11" x14ac:dyDescent="0.2">
      <c r="B80" s="2"/>
      <c r="C80" s="2"/>
      <c r="D80" s="2"/>
      <c r="E80" s="2"/>
      <c r="F80" s="2"/>
      <c r="G80" s="2"/>
    </row>
    <row r="81" spans="2:7" x14ac:dyDescent="0.2">
      <c r="B81" s="2"/>
      <c r="C81" s="2"/>
      <c r="D81" s="2"/>
      <c r="E81" s="2"/>
      <c r="F81" s="2"/>
      <c r="G81" s="2"/>
    </row>
  </sheetData>
  <mergeCells count="11">
    <mergeCell ref="B11:G11"/>
    <mergeCell ref="B12:G12"/>
    <mergeCell ref="H51:I52"/>
    <mergeCell ref="B80:G80"/>
    <mergeCell ref="B81:G81"/>
    <mergeCell ref="C2:G2"/>
    <mergeCell ref="C3:G3"/>
    <mergeCell ref="C4:G4"/>
    <mergeCell ref="C5:G5"/>
    <mergeCell ref="B9:G9"/>
    <mergeCell ref="B10:G10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Est. de Sit. Fin. Dic. 2022</vt:lpstr>
      <vt:lpstr>'Est. de Sit. Fin. Dic.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Maria Isabel Perez</cp:lastModifiedBy>
  <dcterms:created xsi:type="dcterms:W3CDTF">2023-01-26T18:50:12Z</dcterms:created>
  <dcterms:modified xsi:type="dcterms:W3CDTF">2023-01-26T18:53:00Z</dcterms:modified>
</cp:coreProperties>
</file>