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Transparencia Año 2023\Transparencia Febrero\"/>
    </mc:Choice>
  </mc:AlternateContent>
  <xr:revisionPtr revIDLastSave="0" documentId="13_ncr:1_{D953B30C-263F-44E9-9215-1BE9A20DD07C}" xr6:coauthVersionLast="47" xr6:coauthVersionMax="47" xr10:uidLastSave="{00000000-0000-0000-0000-000000000000}"/>
  <bookViews>
    <workbookView xWindow="-120" yWindow="-120" windowWidth="20730" windowHeight="11160" xr2:uid="{ECC4F40B-9027-430F-A228-47D860B223AA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8" i="1"/>
  <c r="F52" i="1"/>
  <c r="F49" i="1"/>
  <c r="F60" i="1" s="1"/>
  <c r="F45" i="1"/>
  <c r="F44" i="1"/>
  <c r="F43" i="1"/>
  <c r="F42" i="1"/>
  <c r="F41" i="1"/>
  <c r="F34" i="1"/>
  <c r="F32" i="1"/>
  <c r="F31" i="1"/>
  <c r="F30" i="1"/>
  <c r="F22" i="1"/>
  <c r="F21" i="1"/>
  <c r="F20" i="1"/>
  <c r="F19" i="1"/>
  <c r="F23" i="1" s="1"/>
  <c r="F36" i="1" s="1"/>
  <c r="F18" i="1"/>
  <c r="F69" i="1" l="1"/>
</calcChain>
</file>

<file path=xl/sharedStrings.xml><?xml version="1.0" encoding="utf-8"?>
<sst xmlns="http://schemas.openxmlformats.org/spreadsheetml/2006/main" count="53" uniqueCount="53">
  <si>
    <t xml:space="preserve">Ministerio de Cultura </t>
  </si>
  <si>
    <t>Estado de Situación Financiera</t>
  </si>
  <si>
    <t>Al 28 Febrero del 2023</t>
  </si>
  <si>
    <t xml:space="preserve"> (Valores en RD$)</t>
  </si>
  <si>
    <t>Febrero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</si>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</sst>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3" borderId="0" xfId="1" applyFont="1" applyFill="1"/>
    <xf numFmtId="43" fontId="6" fillId="4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25D65-4ED2-4C21-8C09-23685248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9F84796-9438-4ACD-9D16-5A2624DF6E8E}"/>
            </a:ext>
          </a:extLst>
        </xdr:cNvPr>
        <xdr:cNvSpPr txBox="1"/>
      </xdr:nvSpPr>
      <xdr:spPr>
        <a:xfrm>
          <a:off x="885826" y="1044892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MAR</a:t>
          </a:r>
          <a:r>
            <a:rPr lang="es-DO" sz="12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í</a:t>
          </a:r>
          <a:r>
            <a:rPr lang="es-DO" sz="11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Y. P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ÉREZ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Sub-Encargada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5802FDE-B14A-4D66-B388-E6D7B5719F74}"/>
            </a:ext>
          </a:extLst>
        </xdr:cNvPr>
        <xdr:cNvSpPr txBox="1"/>
      </xdr:nvSpPr>
      <xdr:spPr>
        <a:xfrm>
          <a:off x="5372100" y="1045845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febr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SEDE"/>
      <sheetName val="Hoja19"/>
      <sheetName val="CUENTA UNICA "/>
      <sheetName val="MOVIMIENTO CUENTA UNICA MINC"/>
      <sheetName val="11.Cuenta Unica "/>
      <sheetName val="11.2-Mov. Cta. Unica MINC"/>
      <sheetName val="12.CU Nota EF"/>
      <sheetName val="13.Inventarios y Suministros"/>
      <sheetName val="RELACION ENTRADAS FEBRERO 2023"/>
      <sheetName val="INVENTARIO F. FEBRERO 2023 CONT"/>
      <sheetName val="Otras cuentas x p inventario "/>
      <sheetName val="13.1 Detalle Inventario Dic"/>
      <sheetName val="14. OTRAS CUENTAS PAGADAS "/>
      <sheetName val="15.CXC y Itbis CXP"/>
      <sheetName val="16.Amort. Pólizas 2022-2023"/>
      <sheetName val="19. PPYE "/>
      <sheetName val="ENERO 1"/>
      <sheetName val="19.1 Detalle Activos SIAB 2023"/>
      <sheetName val="19.2 Detalle de Entradas"/>
      <sheetName val="18. Anticipos Financieros"/>
      <sheetName val="20- Obras en Proceso"/>
      <sheetName val="08-2.Movimiento CXP -FEB. 2023"/>
      <sheetName val="21.1CXP DEVENGADOY E.F 2022 (2)"/>
      <sheetName val="OTROS PASIVOS"/>
      <sheetName val="21.1CXP GENERAL Febrero .2023 "/>
      <sheetName val="CXP AGREGADOSFEBRERO"/>
      <sheetName val="CXP DEVENGADO Y E.F 2022"/>
      <sheetName val="CXP AGREGADOS ENERO"/>
      <sheetName val="24.Retenciones y Ajustes"/>
      <sheetName val="24.1 RET FEBRERO 2023"/>
      <sheetName val="25.Ingresos"/>
      <sheetName val="26.Gastos Generales"/>
      <sheetName val=" 27 Ejec Presupuesto"/>
      <sheetName val="Sheet2"/>
      <sheetName val="27.1 DEVENGADO CXP FEBRERO 2023"/>
      <sheetName val="28 Activos por CK y TR"/>
      <sheetName val="Subvenciones"/>
      <sheetName val="gastos vs ajuste"/>
      <sheetName val="Transferencias Corrientes"/>
    </sheetNames>
    <sheetDataSet>
      <sheetData sheetId="0">
        <row r="27">
          <cell r="E27">
            <v>47512076.420000009</v>
          </cell>
        </row>
        <row r="40">
          <cell r="E40">
            <v>956151.71000000008</v>
          </cell>
        </row>
        <row r="49">
          <cell r="E49">
            <v>7694315.2800000003</v>
          </cell>
        </row>
        <row r="57">
          <cell r="E57">
            <v>348294.56</v>
          </cell>
        </row>
        <row r="67">
          <cell r="E67">
            <v>0</v>
          </cell>
        </row>
        <row r="74">
          <cell r="E74">
            <v>187281685.56</v>
          </cell>
        </row>
        <row r="76">
          <cell r="E76">
            <v>-112922690.11</v>
          </cell>
        </row>
        <row r="80">
          <cell r="E80">
            <v>30831327.820000004</v>
          </cell>
        </row>
        <row r="91">
          <cell r="E91">
            <v>46211852.729999997</v>
          </cell>
        </row>
        <row r="98">
          <cell r="E98">
            <v>-1154342.94</v>
          </cell>
        </row>
        <row r="111">
          <cell r="E111">
            <v>3914838.24</v>
          </cell>
        </row>
        <row r="128">
          <cell r="E128">
            <v>5416954.2200000007</v>
          </cell>
        </row>
        <row r="139">
          <cell r="E139">
            <v>0.16999999998370185</v>
          </cell>
        </row>
        <row r="166">
          <cell r="E166">
            <v>-84274390.390000001</v>
          </cell>
        </row>
        <row r="174">
          <cell r="E174">
            <v>107228471</v>
          </cell>
        </row>
        <row r="175">
          <cell r="E175">
            <v>-11590589.350000007</v>
          </cell>
        </row>
      </sheetData>
      <sheetData sheetId="1">
        <row r="58">
          <cell r="H58">
            <v>17514606.350000001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FB93-7D41-427D-BBE5-6D799BBCAFB5}">
  <sheetPr>
    <tabColor theme="4"/>
  </sheetPr>
  <dimension ref="B2:K81"/>
  <sheetViews>
    <sheetView tabSelected="1" view="pageBreakPreview" zoomScale="112" zoomScaleNormal="100" zoomScaleSheetLayoutView="112" workbookViewId="0">
      <selection activeCell="N6" sqref="N6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7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"/>
      <c r="D2" s="2"/>
      <c r="E2" s="2"/>
      <c r="F2" s="2"/>
      <c r="G2" s="2"/>
    </row>
    <row r="3" spans="2:7" x14ac:dyDescent="0.2">
      <c r="C3" s="2"/>
      <c r="D3" s="2"/>
      <c r="E3" s="2"/>
      <c r="F3" s="2"/>
      <c r="G3" s="2"/>
    </row>
    <row r="4" spans="2:7" x14ac:dyDescent="0.2">
      <c r="C4" s="2"/>
      <c r="D4" s="2"/>
      <c r="E4" s="2"/>
      <c r="F4" s="2"/>
      <c r="G4" s="2"/>
    </row>
    <row r="5" spans="2:7" x14ac:dyDescent="0.2">
      <c r="C5" s="2"/>
      <c r="D5" s="2"/>
      <c r="E5" s="2"/>
      <c r="F5" s="2"/>
      <c r="G5" s="2"/>
    </row>
    <row r="9" spans="2:7" ht="20.25" x14ac:dyDescent="0.3">
      <c r="B9" s="3" t="s">
        <v>0</v>
      </c>
      <c r="C9" s="3"/>
      <c r="D9" s="3"/>
      <c r="E9" s="3"/>
      <c r="F9" s="3"/>
      <c r="G9" s="3"/>
    </row>
    <row r="10" spans="2:7" x14ac:dyDescent="0.2">
      <c r="B10" s="2" t="s">
        <v>1</v>
      </c>
      <c r="C10" s="2"/>
      <c r="D10" s="2"/>
      <c r="E10" s="2"/>
      <c r="F10" s="2"/>
      <c r="G10" s="2"/>
    </row>
    <row r="11" spans="2:7" x14ac:dyDescent="0.2">
      <c r="B11" s="2" t="s">
        <v>2</v>
      </c>
      <c r="C11" s="2"/>
      <c r="D11" s="2"/>
      <c r="E11" s="2"/>
      <c r="F11" s="2"/>
      <c r="G11" s="2"/>
    </row>
    <row r="12" spans="2:7" x14ac:dyDescent="0.2">
      <c r="B12" s="2" t="s">
        <v>3</v>
      </c>
      <c r="C12" s="2"/>
      <c r="D12" s="2"/>
      <c r="E12" s="2"/>
      <c r="F12" s="2"/>
      <c r="G12" s="2"/>
    </row>
    <row r="13" spans="2:7" x14ac:dyDescent="0.2">
      <c r="B13" s="4"/>
      <c r="C13" s="4"/>
      <c r="D13" s="4"/>
      <c r="E13" s="4"/>
      <c r="F13" s="4"/>
      <c r="G13" s="4"/>
    </row>
    <row r="14" spans="2:7" x14ac:dyDescent="0.2">
      <c r="B14" s="4"/>
      <c r="C14" s="4"/>
      <c r="D14" s="4"/>
      <c r="E14" s="4"/>
      <c r="F14" s="4"/>
      <c r="G14" s="4"/>
    </row>
    <row r="15" spans="2:7" x14ac:dyDescent="0.2">
      <c r="F15" s="4" t="s">
        <v>4</v>
      </c>
      <c r="G15" s="4"/>
    </row>
    <row r="16" spans="2:7" x14ac:dyDescent="0.2">
      <c r="C16" s="5" t="s">
        <v>5</v>
      </c>
      <c r="F16" s="6"/>
      <c r="G16" s="6"/>
    </row>
    <row r="17" spans="3:10" x14ac:dyDescent="0.2">
      <c r="C17" s="5" t="s">
        <v>6</v>
      </c>
      <c r="F17" s="1" t="s">
        <v>7</v>
      </c>
    </row>
    <row r="18" spans="3:10" x14ac:dyDescent="0.2">
      <c r="D18" s="1" t="s">
        <v>8</v>
      </c>
      <c r="F18" s="8">
        <f>+'[1]01.Notas EEFF'!E27</f>
        <v>47512076.420000009</v>
      </c>
      <c r="G18" s="8"/>
      <c r="J18" s="9"/>
    </row>
    <row r="19" spans="3:10" x14ac:dyDescent="0.2">
      <c r="D19" s="1" t="s">
        <v>9</v>
      </c>
      <c r="F19" s="10">
        <f>+'[1]01.Notas EEFF'!E40</f>
        <v>956151.71000000008</v>
      </c>
      <c r="G19" s="8"/>
    </row>
    <row r="20" spans="3:10" x14ac:dyDescent="0.2">
      <c r="D20" s="1" t="s">
        <v>10</v>
      </c>
      <c r="F20" s="8">
        <f>+'[1]01.Notas EEFF'!E49</f>
        <v>7694315.2800000003</v>
      </c>
      <c r="G20" s="8"/>
    </row>
    <row r="21" spans="3:10" x14ac:dyDescent="0.2">
      <c r="D21" s="1" t="s">
        <v>11</v>
      </c>
      <c r="F21" s="8">
        <f>+'[1]01.Notas EEFF'!E57</f>
        <v>348294.56</v>
      </c>
      <c r="G21" s="8"/>
    </row>
    <row r="22" spans="3:10" hidden="1" x14ac:dyDescent="0.2">
      <c r="D22" s="1" t="s">
        <v>12</v>
      </c>
      <c r="F22" s="8">
        <f>+'[1]01.Notas EEFF'!E67</f>
        <v>0</v>
      </c>
      <c r="G22" s="8"/>
    </row>
    <row r="23" spans="3:10" x14ac:dyDescent="0.2">
      <c r="C23" s="5" t="s">
        <v>13</v>
      </c>
      <c r="F23" s="11">
        <f>SUM(F18:F22)</f>
        <v>56510837.970000014</v>
      </c>
      <c r="G23" s="12"/>
    </row>
    <row r="24" spans="3:10" ht="10.5" customHeight="1" x14ac:dyDescent="0.2">
      <c r="F24" s="13"/>
    </row>
    <row r="25" spans="3:10" x14ac:dyDescent="0.2">
      <c r="C25" s="5" t="s">
        <v>14</v>
      </c>
      <c r="F25" s="13"/>
    </row>
    <row r="26" spans="3:10" hidden="1" x14ac:dyDescent="0.2">
      <c r="D26" s="1" t="s">
        <v>15</v>
      </c>
      <c r="F26" s="13"/>
    </row>
    <row r="27" spans="3:10" hidden="1" x14ac:dyDescent="0.2">
      <c r="D27" s="1" t="s">
        <v>16</v>
      </c>
      <c r="F27" s="13"/>
    </row>
    <row r="28" spans="3:10" hidden="1" x14ac:dyDescent="0.2">
      <c r="D28" s="1" t="s">
        <v>17</v>
      </c>
      <c r="F28" s="13"/>
    </row>
    <row r="29" spans="3:10" hidden="1" x14ac:dyDescent="0.2">
      <c r="D29" s="1" t="s">
        <v>18</v>
      </c>
      <c r="F29" s="13"/>
    </row>
    <row r="30" spans="3:10" x14ac:dyDescent="0.2">
      <c r="D30" s="1" t="s">
        <v>19</v>
      </c>
      <c r="F30" s="8">
        <f>+'[1]01.Notas EEFF'!E74+'[1]01.Notas EEFF'!E80</f>
        <v>218113013.38</v>
      </c>
      <c r="G30" s="8"/>
    </row>
    <row r="31" spans="3:10" x14ac:dyDescent="0.2">
      <c r="D31" s="1" t="s">
        <v>20</v>
      </c>
      <c r="F31" s="8">
        <f>+'[1]01.Notas EEFF'!E76</f>
        <v>-112922690.11</v>
      </c>
      <c r="G31" s="8"/>
    </row>
    <row r="32" spans="3:10" x14ac:dyDescent="0.2">
      <c r="D32" s="1" t="s">
        <v>21</v>
      </c>
      <c r="F32" s="13">
        <f>+'[1]01.Notas EEFF'!E91</f>
        <v>46211852.729999997</v>
      </c>
      <c r="G32" s="13"/>
    </row>
    <row r="33" spans="3:11" hidden="1" x14ac:dyDescent="0.2">
      <c r="D33" s="1" t="s">
        <v>22</v>
      </c>
      <c r="F33" s="13"/>
      <c r="G33" s="13"/>
    </row>
    <row r="34" spans="3:11" x14ac:dyDescent="0.2">
      <c r="C34" s="5" t="s">
        <v>23</v>
      </c>
      <c r="F34" s="14">
        <f>SUM(F30:F33)</f>
        <v>151402176</v>
      </c>
      <c r="G34" s="15"/>
    </row>
    <row r="35" spans="3:11" ht="11.25" customHeight="1" x14ac:dyDescent="0.2">
      <c r="F35" s="13"/>
      <c r="G35" s="13"/>
    </row>
    <row r="36" spans="3:11" ht="15" thickBot="1" x14ac:dyDescent="0.25">
      <c r="C36" s="5" t="s">
        <v>24</v>
      </c>
      <c r="F36" s="16">
        <f>+F23+F34</f>
        <v>207913013.97000003</v>
      </c>
      <c r="G36" s="15"/>
      <c r="I36" s="7">
        <v>0</v>
      </c>
      <c r="J36" s="17"/>
      <c r="K36" s="9"/>
    </row>
    <row r="37" spans="3:11" ht="8.25" customHeight="1" thickTop="1" x14ac:dyDescent="0.2">
      <c r="F37" s="13"/>
      <c r="G37" s="13"/>
    </row>
    <row r="38" spans="3:11" x14ac:dyDescent="0.2">
      <c r="C38" s="5" t="s">
        <v>25</v>
      </c>
      <c r="F38" s="13"/>
      <c r="G38" s="13"/>
    </row>
    <row r="39" spans="3:11" x14ac:dyDescent="0.2">
      <c r="D39" s="5" t="s">
        <v>26</v>
      </c>
      <c r="F39" s="13"/>
      <c r="G39" s="13"/>
    </row>
    <row r="40" spans="3:11" hidden="1" x14ac:dyDescent="0.2">
      <c r="D40" s="1" t="s">
        <v>27</v>
      </c>
      <c r="F40" s="13"/>
      <c r="G40" s="13"/>
    </row>
    <row r="41" spans="3:11" x14ac:dyDescent="0.2">
      <c r="D41" s="1" t="s">
        <v>28</v>
      </c>
      <c r="F41" s="8">
        <f>-'[1]01.Notas EEFF'!E98</f>
        <v>1154342.94</v>
      </c>
      <c r="G41" s="8"/>
    </row>
    <row r="42" spans="3:11" x14ac:dyDescent="0.2">
      <c r="D42" s="1" t="s">
        <v>29</v>
      </c>
      <c r="F42" s="8">
        <f>+'[1]01.Notas EEFF'!E111</f>
        <v>3914838.24</v>
      </c>
      <c r="G42" s="8"/>
    </row>
    <row r="43" spans="3:11" x14ac:dyDescent="0.2">
      <c r="D43" s="1" t="s">
        <v>30</v>
      </c>
      <c r="F43" s="18">
        <f>+'[1]01.Notas EEFF'!E128</f>
        <v>5416954.2200000007</v>
      </c>
      <c r="G43" s="8"/>
    </row>
    <row r="44" spans="3:11" hidden="1" x14ac:dyDescent="0.2">
      <c r="D44" s="1" t="s">
        <v>31</v>
      </c>
      <c r="F44" s="13">
        <f>+'[1]01.Notas EEFF'!E139</f>
        <v>0.16999999998370185</v>
      </c>
      <c r="G44" s="13"/>
    </row>
    <row r="45" spans="3:11" hidden="1" x14ac:dyDescent="0.2">
      <c r="D45" s="1" t="s">
        <v>32</v>
      </c>
      <c r="F45" s="13">
        <f>+'[2]Notas EF'!E83</f>
        <v>0</v>
      </c>
      <c r="G45" s="13"/>
    </row>
    <row r="46" spans="3:11" hidden="1" x14ac:dyDescent="0.2">
      <c r="D46" s="1" t="s">
        <v>33</v>
      </c>
      <c r="F46" s="13"/>
      <c r="G46" s="13"/>
    </row>
    <row r="47" spans="3:11" hidden="1" x14ac:dyDescent="0.2">
      <c r="D47" s="1" t="s">
        <v>34</v>
      </c>
      <c r="F47" s="13"/>
      <c r="G47" s="13"/>
    </row>
    <row r="48" spans="3:11" hidden="1" x14ac:dyDescent="0.2">
      <c r="D48" s="1" t="s">
        <v>35</v>
      </c>
      <c r="F48" s="13">
        <v>0</v>
      </c>
      <c r="G48" s="13"/>
    </row>
    <row r="49" spans="3:11" x14ac:dyDescent="0.2">
      <c r="C49" s="5" t="s">
        <v>36</v>
      </c>
      <c r="F49" s="14">
        <f>SUM(F41:F48)</f>
        <v>10486135.57</v>
      </c>
      <c r="G49" s="15"/>
      <c r="J49" s="19"/>
    </row>
    <row r="50" spans="3:11" ht="9" customHeight="1" x14ac:dyDescent="0.2">
      <c r="F50" s="13"/>
      <c r="G50" s="13"/>
    </row>
    <row r="51" spans="3:11" ht="15" customHeight="1" x14ac:dyDescent="0.2">
      <c r="C51" s="5" t="s">
        <v>37</v>
      </c>
      <c r="F51" s="13"/>
      <c r="G51" s="13"/>
      <c r="H51" s="20"/>
      <c r="I51" s="20"/>
    </row>
    <row r="52" spans="3:11" x14ac:dyDescent="0.2">
      <c r="D52" s="1" t="s">
        <v>38</v>
      </c>
      <c r="F52" s="8">
        <f>+'[1]01.2 Plantilla ESF'!H58</f>
        <v>17514606.350000001</v>
      </c>
      <c r="G52" s="8"/>
      <c r="H52" s="20"/>
      <c r="I52" s="20"/>
    </row>
    <row r="53" spans="3:11" hidden="1" x14ac:dyDescent="0.2">
      <c r="D53" s="1" t="s">
        <v>39</v>
      </c>
      <c r="F53" s="13"/>
      <c r="G53" s="13"/>
    </row>
    <row r="54" spans="3:11" hidden="1" x14ac:dyDescent="0.2">
      <c r="D54" s="1" t="s">
        <v>40</v>
      </c>
      <c r="F54" s="13"/>
      <c r="G54" s="13"/>
    </row>
    <row r="55" spans="3:11" hidden="1" x14ac:dyDescent="0.2">
      <c r="D55" s="1" t="s">
        <v>41</v>
      </c>
      <c r="F55" s="13"/>
      <c r="G55" s="13"/>
    </row>
    <row r="56" spans="3:11" hidden="1" x14ac:dyDescent="0.2">
      <c r="D56" s="1" t="s">
        <v>42</v>
      </c>
      <c r="F56" s="13"/>
      <c r="G56" s="13"/>
    </row>
    <row r="57" spans="3:11" hidden="1" x14ac:dyDescent="0.2">
      <c r="D57" s="1" t="s">
        <v>43</v>
      </c>
      <c r="F57" s="13"/>
      <c r="G57" s="13"/>
    </row>
    <row r="58" spans="3:11" x14ac:dyDescent="0.2">
      <c r="C58" s="5" t="s">
        <v>44</v>
      </c>
      <c r="D58" s="5"/>
      <c r="E58" s="5"/>
      <c r="F58" s="14">
        <f>SUM(F50:F57)</f>
        <v>17514606.350000001</v>
      </c>
      <c r="G58" s="12"/>
    </row>
    <row r="59" spans="3:11" ht="14.25" customHeight="1" x14ac:dyDescent="0.2">
      <c r="F59" s="13"/>
      <c r="G59" s="13"/>
    </row>
    <row r="60" spans="3:11" ht="15" thickBot="1" x14ac:dyDescent="0.25">
      <c r="C60" s="5" t="s">
        <v>45</v>
      </c>
      <c r="F60" s="16">
        <f>+F49+F58</f>
        <v>28000741.920000002</v>
      </c>
      <c r="G60" s="15"/>
      <c r="J60" s="9"/>
      <c r="K60" s="9"/>
    </row>
    <row r="61" spans="3:11" ht="7.5" customHeight="1" thickTop="1" x14ac:dyDescent="0.2">
      <c r="F61" s="13"/>
      <c r="G61" s="13"/>
    </row>
    <row r="62" spans="3:11" x14ac:dyDescent="0.2">
      <c r="C62" s="5" t="s">
        <v>46</v>
      </c>
      <c r="F62" s="13"/>
      <c r="G62" s="13"/>
    </row>
    <row r="63" spans="3:11" x14ac:dyDescent="0.2">
      <c r="D63" s="1" t="s">
        <v>47</v>
      </c>
      <c r="F63" s="8">
        <f>-'[1]01.Notas EEFF'!E166</f>
        <v>84274390.390000001</v>
      </c>
      <c r="G63" s="8"/>
    </row>
    <row r="64" spans="3:11" x14ac:dyDescent="0.2">
      <c r="D64" s="1" t="s">
        <v>48</v>
      </c>
      <c r="F64" s="8">
        <f>+'[1]01.Notas EEFF'!E174</f>
        <v>107228471</v>
      </c>
      <c r="G64" s="8"/>
    </row>
    <row r="65" spans="2:11" x14ac:dyDescent="0.2">
      <c r="D65" s="1" t="s">
        <v>49</v>
      </c>
      <c r="F65" s="8">
        <f>+'[1]01.Notas EEFF'!E175</f>
        <v>-11590589.350000007</v>
      </c>
      <c r="G65" s="8"/>
      <c r="J65" s="17"/>
    </row>
    <row r="66" spans="2:11" hidden="1" x14ac:dyDescent="0.2">
      <c r="D66" s="1" t="s">
        <v>50</v>
      </c>
      <c r="F66" s="8"/>
      <c r="G66" s="8"/>
    </row>
    <row r="67" spans="2:11" ht="15" thickBot="1" x14ac:dyDescent="0.25">
      <c r="C67" s="5" t="s">
        <v>51</v>
      </c>
      <c r="F67" s="16">
        <f>SUM(F63:F65)</f>
        <v>179912272.03999999</v>
      </c>
      <c r="G67" s="15"/>
      <c r="J67" s="17"/>
      <c r="K67" s="9"/>
    </row>
    <row r="68" spans="2:11" ht="15" thickTop="1" x14ac:dyDescent="0.2">
      <c r="F68" s="13"/>
      <c r="G68" s="13"/>
    </row>
    <row r="69" spans="2:11" ht="15" thickBot="1" x14ac:dyDescent="0.25">
      <c r="C69" s="5" t="s">
        <v>52</v>
      </c>
      <c r="F69" s="16">
        <f>+F60+F67</f>
        <v>207913013.95999998</v>
      </c>
      <c r="G69" s="15"/>
      <c r="I69" s="21"/>
    </row>
    <row r="70" spans="2:11" ht="15" thickTop="1" x14ac:dyDescent="0.2">
      <c r="I70" s="22"/>
    </row>
    <row r="71" spans="2:11" x14ac:dyDescent="0.2">
      <c r="F71" s="13"/>
    </row>
    <row r="77" spans="2:11" x14ac:dyDescent="0.2">
      <c r="F77" s="13"/>
    </row>
    <row r="79" spans="2:11" x14ac:dyDescent="0.2">
      <c r="F79" s="13"/>
    </row>
    <row r="80" spans="2:11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</sheetData>
  <mergeCells count="11">
    <mergeCell ref="B11:G11"/>
    <mergeCell ref="B12:G12"/>
    <mergeCell ref="H51:I52"/>
    <mergeCell ref="B80:G80"/>
    <mergeCell ref="B81:G81"/>
    <mergeCell ref="C2:G2"/>
    <mergeCell ref="C3:G3"/>
    <mergeCell ref="C4:G4"/>
    <mergeCell ref="C5:G5"/>
    <mergeCell ref="B9:G9"/>
    <mergeCell ref="B10:G10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2023-03-15T22:03:19Z</dcterms:created>
  <dcterms:modified xsi:type="dcterms:W3CDTF">2023-03-15T22:04:53Z</dcterms:modified>
</cp:coreProperties>
</file>