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tonia.mendez\Desktop\"/>
    </mc:Choice>
  </mc:AlternateContent>
  <xr:revisionPtr revIDLastSave="0" documentId="8_{6676CF2E-777D-424A-ACD4-8FD4D773EF79}" xr6:coauthVersionLast="47" xr6:coauthVersionMax="47" xr10:uidLastSave="{00000000-0000-0000-0000-000000000000}"/>
  <bookViews>
    <workbookView xWindow="-120" yWindow="-120" windowWidth="20730" windowHeight="11160" xr2:uid="{840D0332-6E99-4AF9-B8DB-3FFA4CE91B54}"/>
  </bookViews>
  <sheets>
    <sheet name="01.3 ESF Transparencia" sheetId="1" r:id="rId1"/>
  </sheets>
  <externalReferences>
    <externalReference r:id="rId2"/>
    <externalReference r:id="rId3"/>
  </externalReferences>
  <definedNames>
    <definedName name="_xlnm.Print_Area" localSheetId="0">'01.3 ESF Transparencia'!$B$1:$G$85</definedName>
    <definedName name="Borrador">#REF!</definedName>
    <definedName name="CKBANCO">#REF!</definedName>
    <definedName name="CKLIBRO">#REF!</definedName>
    <definedName name="DEVENGADO">#REF!</definedName>
    <definedName name="DPAGADO">#REF!</definedName>
    <definedName name="NOMBRE">#REF!</definedName>
    <definedName name="PAGOJUN">#REF!</definedName>
    <definedName name="TTLMAY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9" i="1" l="1"/>
  <c r="F67" i="1"/>
  <c r="F66" i="1"/>
  <c r="F65" i="1"/>
  <c r="F60" i="1"/>
  <c r="F54" i="1"/>
  <c r="F50" i="1"/>
  <c r="F46" i="1"/>
  <c r="F45" i="1"/>
  <c r="F44" i="1"/>
  <c r="F43" i="1"/>
  <c r="F42" i="1"/>
  <c r="F35" i="1"/>
  <c r="F33" i="1"/>
  <c r="F32" i="1"/>
  <c r="F31" i="1"/>
  <c r="F23" i="1"/>
  <c r="F22" i="1"/>
  <c r="F21" i="1"/>
  <c r="F20" i="1"/>
  <c r="F19" i="1"/>
  <c r="F18" i="1"/>
  <c r="F24" i="1" s="1"/>
  <c r="F37" i="1" s="1"/>
  <c r="F51" i="1" l="1"/>
  <c r="F62" i="1" s="1"/>
  <c r="F71" i="1" s="1"/>
</calcChain>
</file>

<file path=xl/sharedStrings.xml><?xml version="1.0" encoding="utf-8"?>
<sst xmlns="http://schemas.openxmlformats.org/spreadsheetml/2006/main" count="55" uniqueCount="55">
  <si>
    <t xml:space="preserve">Ministerio de Cultura </t>
  </si>
  <si>
    <t>Estado de Situación Financiera</t>
  </si>
  <si>
    <t>Al 31 Mayo   del 2023</t>
  </si>
  <si>
    <t xml:space="preserve"> (Valores en RD$)</t>
  </si>
  <si>
    <t>Mayo</t>
  </si>
  <si>
    <t>Activos</t>
  </si>
  <si>
    <t xml:space="preserve">Activos corrientes </t>
  </si>
  <si>
    <t xml:space="preserve"> </t>
  </si>
  <si>
    <t xml:space="preserve">Efectivo y equivalente de efectivo </t>
  </si>
  <si>
    <t xml:space="preserve">Cuentas por Cobrar a corto Plazo </t>
  </si>
  <si>
    <t>Compra de Bienes en Tránsito -otras</t>
  </si>
  <si>
    <t xml:space="preserve">Inventario - Material Gastable </t>
  </si>
  <si>
    <t xml:space="preserve">Gastos Pagados por Anticipado </t>
  </si>
  <si>
    <t xml:space="preserve">Otros Anticipos </t>
  </si>
  <si>
    <t xml:space="preserve">Total activos corrientes </t>
  </si>
  <si>
    <t xml:space="preserve">Activos no corrientes </t>
  </si>
  <si>
    <t xml:space="preserve">Cuentas por cobrar a largo plazo </t>
  </si>
  <si>
    <t>Documentos por cobrar</t>
  </si>
  <si>
    <t xml:space="preserve">Inversiones a largo plazo </t>
  </si>
  <si>
    <t>Otros activos financieros</t>
  </si>
  <si>
    <t xml:space="preserve">Propiedad, planta y equipo </t>
  </si>
  <si>
    <t>Depreciación</t>
  </si>
  <si>
    <t xml:space="preserve">Construcciones en Proceso y Mejoras </t>
  </si>
  <si>
    <t>Otros activos no financieros</t>
  </si>
  <si>
    <t>Total activos no corrientes</t>
  </si>
  <si>
    <t xml:space="preserve">Total activos </t>
  </si>
  <si>
    <t xml:space="preserve">Pasivos </t>
  </si>
  <si>
    <t>Pasivos corrientes</t>
  </si>
  <si>
    <t>Sobregiro bancario</t>
  </si>
  <si>
    <t xml:space="preserve">Cuentas por pagar a corto plazo </t>
  </si>
  <si>
    <t xml:space="preserve">Otras cuentas por pagar a corto plazo </t>
  </si>
  <si>
    <t xml:space="preserve">Retenciones y acumulaciones por pagar </t>
  </si>
  <si>
    <t xml:space="preserve">Fondos en Consignación </t>
  </si>
  <si>
    <t xml:space="preserve">Compensación extraordinaria anual por pagar </t>
  </si>
  <si>
    <t xml:space="preserve">Beneficios a empleados a corto plazo </t>
  </si>
  <si>
    <t>Pensiones</t>
  </si>
  <si>
    <t xml:space="preserve">Otros pasivos corrientes </t>
  </si>
  <si>
    <t>Fondos en Consignación (Carnaval Nac. 2023)</t>
  </si>
  <si>
    <t>Total pasivos corrientes</t>
  </si>
  <si>
    <t>Pasivos no corrientes</t>
  </si>
  <si>
    <t>Cuentas por pagar a largo plazo</t>
  </si>
  <si>
    <t xml:space="preserve">Prestamos a largo plazo </t>
  </si>
  <si>
    <t xml:space="preserve">Instrumentos de deuda </t>
  </si>
  <si>
    <t xml:space="preserve">Provisiones a largo plazo </t>
  </si>
  <si>
    <t xml:space="preserve">Beneficios a empleados a largo plazo </t>
  </si>
  <si>
    <t>Otros pasivos no corrientes</t>
  </si>
  <si>
    <t>Total pasivos no corrientes</t>
  </si>
  <si>
    <t xml:space="preserve">Total pasivos </t>
  </si>
  <si>
    <t xml:space="preserve">Activos Netos / Patrimonio </t>
  </si>
  <si>
    <t xml:space="preserve">Capital  </t>
  </si>
  <si>
    <t xml:space="preserve">Resultados acumulado </t>
  </si>
  <si>
    <t xml:space="preserve">Resultados positivos / negativo </t>
  </si>
  <si>
    <t>Intereses minoritarios</t>
  </si>
  <si>
    <t xml:space="preserve">Total activos netos / patrimonio </t>
  </si>
  <si>
    <t xml:space="preserve">Total pasivos y activos netos / patrimonio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</si>
</sst>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16"/>
      <color theme="1"/>
      <name val="Cambria"/>
      <family val="1"/>
    </font>
    <font>
      <sz val="11"/>
      <name val="Cambria"/>
      <family val="1"/>
    </font>
    <font>
      <sz val="11"/>
      <color rgb="FFFF0000"/>
      <name val="Cambria"/>
      <family val="1"/>
    </font>
    <font>
      <b/>
      <sz val="11"/>
      <name val="Cambria"/>
      <family val="1"/>
    </font>
    <font>
      <b/>
      <sz val="11"/>
      <color theme="0"/>
      <name val="Cambria"/>
      <family val="1"/>
    </font>
    <font>
      <b/>
      <sz val="8"/>
      <color theme="1"/>
      <name val="Cambria"/>
      <family val="1"/>
    </font>
    <font>
      <sz val="11"/>
      <color theme="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2" fillId="2" borderId="0" xfId="0" applyFont="1" applyFill="1" applyAlignment="1">
      <alignment horizontal="center"/>
    </xf>
    <xf numFmtId="43" fontId="5" fillId="2" borderId="0" xfId="1" applyFont="1" applyFill="1"/>
    <xf numFmtId="164" fontId="2" fillId="2" borderId="0" xfId="1" applyNumberFormat="1" applyFont="1" applyFill="1"/>
    <xf numFmtId="43" fontId="2" fillId="2" borderId="0" xfId="0" applyNumberFormat="1" applyFont="1" applyFill="1"/>
    <xf numFmtId="164" fontId="2" fillId="0" borderId="0" xfId="1" applyNumberFormat="1" applyFont="1" applyFill="1"/>
    <xf numFmtId="164" fontId="2" fillId="0" borderId="0" xfId="1" applyNumberFormat="1" applyFont="1" applyFill="1" applyBorder="1"/>
    <xf numFmtId="164" fontId="3" fillId="2" borderId="1" xfId="1" applyNumberFormat="1" applyFont="1" applyFill="1" applyBorder="1"/>
    <xf numFmtId="164" fontId="3" fillId="2" borderId="0" xfId="1" applyNumberFormat="1" applyFont="1" applyFill="1" applyBorder="1"/>
    <xf numFmtId="164" fontId="2" fillId="2" borderId="0" xfId="0" applyNumberFormat="1" applyFont="1" applyFill="1"/>
    <xf numFmtId="164" fontId="3" fillId="2" borderId="1" xfId="0" applyNumberFormat="1" applyFont="1" applyFill="1" applyBorder="1"/>
    <xf numFmtId="164" fontId="3" fillId="2" borderId="0" xfId="0" applyNumberFormat="1" applyFont="1" applyFill="1"/>
    <xf numFmtId="164" fontId="3" fillId="2" borderId="2" xfId="0" applyNumberFormat="1" applyFont="1" applyFill="1" applyBorder="1"/>
    <xf numFmtId="43" fontId="6" fillId="2" borderId="0" xfId="1" applyFont="1" applyFill="1"/>
    <xf numFmtId="41" fontId="2" fillId="2" borderId="0" xfId="0" applyNumberFormat="1" applyFont="1" applyFill="1"/>
    <xf numFmtId="164" fontId="5" fillId="2" borderId="0" xfId="0" applyNumberFormat="1" applyFont="1" applyFill="1"/>
    <xf numFmtId="164" fontId="7" fillId="2" borderId="0" xfId="1" applyNumberFormat="1" applyFont="1" applyFill="1"/>
    <xf numFmtId="164" fontId="5" fillId="2" borderId="0" xfId="1" applyNumberFormat="1" applyFont="1" applyFill="1"/>
    <xf numFmtId="43" fontId="2" fillId="2" borderId="0" xfId="1" applyFont="1" applyFill="1"/>
    <xf numFmtId="164" fontId="2" fillId="2" borderId="0" xfId="0" applyNumberFormat="1" applyFont="1" applyFill="1" applyAlignment="1">
      <alignment horizontal="center"/>
    </xf>
    <xf numFmtId="43" fontId="8" fillId="3" borderId="0" xfId="1" applyFont="1" applyFill="1"/>
    <xf numFmtId="164" fontId="9" fillId="2" borderId="0" xfId="0" applyNumberFormat="1" applyFont="1" applyFill="1"/>
    <xf numFmtId="43" fontId="5" fillId="4" borderId="0" xfId="1" applyFont="1" applyFill="1"/>
    <xf numFmtId="43" fontId="10" fillId="3" borderId="0" xfId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2101850</xdr:colOff>
      <xdr:row>0</xdr:row>
      <xdr:rowOff>149803</xdr:rowOff>
    </xdr:from>
    <xdr:to>
      <xdr:col>4</xdr:col>
      <xdr:colOff>379151</xdr:colOff>
      <xdr:row>6</xdr:row>
      <xdr:rowOff>154133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0AE2436-F1B2-4B6B-A4A8-7E48A8F0E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78200" y="149803"/>
          <a:ext cx="1801551" cy="1090180"/>
        </a:xfrm>
        <a:prstGeom prst="rect">
          <a:avLst/>
        </a:prstGeom>
      </xdr:spPr>
    </xdr:pic>
    <xdr:clientData/>
  </xdr:twoCellAnchor>
  <xdr:twoCellAnchor>
    <xdr:from>
      <xdr:col>1</xdr:col>
      <xdr:colOff>123826</xdr:colOff>
      <xdr:row>78</xdr:row>
      <xdr:rowOff>123825</xdr:rowOff>
    </xdr:from>
    <xdr:to>
      <xdr:col>3</xdr:col>
      <xdr:colOff>2493819</xdr:colOff>
      <xdr:row>82</xdr:row>
      <xdr:rowOff>173182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BC0F5CBF-3B71-452C-BC35-806404D7DE4E}"/>
            </a:ext>
          </a:extLst>
        </xdr:cNvPr>
        <xdr:cNvSpPr txBox="1"/>
      </xdr:nvSpPr>
      <xdr:spPr>
        <a:xfrm>
          <a:off x="885826" y="10991850"/>
          <a:ext cx="2884343" cy="7732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solidFill>
                <a:schemeClr val="dk1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+mn-cs"/>
            </a:rPr>
            <a:t>ANA VIZCAÍNO </a:t>
          </a:r>
        </a:p>
        <a:p>
          <a:pPr algn="ctr"/>
          <a:r>
            <a:rPr lang="es-DO" sz="1000" b="1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Encargada Dpto. de Contabilida</a:t>
          </a:r>
        </a:p>
      </xdr:txBody>
    </xdr:sp>
    <xdr:clientData/>
  </xdr:twoCellAnchor>
  <xdr:twoCellAnchor>
    <xdr:from>
      <xdr:col>5</xdr:col>
      <xdr:colOff>0</xdr:colOff>
      <xdr:row>78</xdr:row>
      <xdr:rowOff>133350</xdr:rowOff>
    </xdr:from>
    <xdr:to>
      <xdr:col>7</xdr:col>
      <xdr:colOff>0</xdr:colOff>
      <xdr:row>82</xdr:row>
      <xdr:rowOff>40216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9ABA6F68-C700-4C19-B7A9-7AAE9CD815BC}"/>
            </a:ext>
          </a:extLst>
        </xdr:cNvPr>
        <xdr:cNvSpPr txBox="1"/>
      </xdr:nvSpPr>
      <xdr:spPr>
        <a:xfrm>
          <a:off x="5372100" y="11001375"/>
          <a:ext cx="2381250" cy="6307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solidFill>
                <a:schemeClr val="dk1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+mn-cs"/>
            </a:rPr>
            <a:t>FLORINDA MATRILL</a:t>
          </a:r>
          <a:r>
            <a:rPr lang="en-US" sz="1000" b="1" i="0" u="sng">
              <a:solidFill>
                <a:schemeClr val="dk1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+mn-cs"/>
            </a:rPr>
            <a:t>É</a:t>
          </a:r>
          <a:r>
            <a:rPr lang="es-DO" sz="1000" b="1" u="sng" baseline="0">
              <a:solidFill>
                <a:schemeClr val="dk1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+mn-cs"/>
            </a:rPr>
            <a:t>                                                             </a:t>
          </a:r>
          <a:r>
            <a:rPr lang="es-DO" sz="1000" b="1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Directora Financiera</a:t>
          </a:r>
          <a:r>
            <a:rPr lang="es-DO" sz="1000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    </a:t>
          </a:r>
          <a:endParaRPr lang="es-DO" sz="1000">
            <a:latin typeface="Cambria" panose="02040503050406030204" pitchFamily="18" charset="0"/>
            <a:ea typeface="Cambria" panose="02040503050406030204" pitchFamily="18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ntonia%20Mendez\Borrador%20Estados%20Financieros%20Mayo%202023%2020%20de%20junio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2\Contabilidad\Users\storres\Documents\Secretaria\Estados%20Financieros\EEFF%20A&#241;o%202021\Enero%202021\Estados%20Financieros%20Enero\Final\2.%20Borrador%20Hoja%20de%20Trabajo%20EF%20Presupuesto_E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Notas EEFF"/>
      <sheetName val="01.2 Plantilla ESF"/>
      <sheetName val="01.3 ESF Transparencia"/>
      <sheetName val="01.4Plantilla Est. Rendimiento "/>
      <sheetName val="04.Entradas de Ajustes"/>
      <sheetName val="06.Balance de Comprobación"/>
      <sheetName val="07.Bancos"/>
      <sheetName val="08.Cheques Anulados"/>
      <sheetName val="09.Cajas Chicas "/>
      <sheetName val="Hoja1"/>
      <sheetName val="10.Cuentas de Banco"/>
      <sheetName val="10.1 CUENTA UNICA "/>
      <sheetName val="11.Cuenta Unica "/>
      <sheetName val="11.1 DETALLE INGRESOS "/>
      <sheetName val="11.2-Mov. Cta. Unica MINC"/>
      <sheetName val="13.Inventarios y Suministros"/>
      <sheetName val="13.1 INVENTARIO F. MAYO 2023"/>
      <sheetName val="RELACION ENT. FACTURA MAYO 2023"/>
      <sheetName val="Control 2 Otras CxP Conta."/>
      <sheetName val="12.CU Nota EF"/>
      <sheetName val="14. OTRAS CUENTAS PAGADAS "/>
      <sheetName val="15.CXC y Itbis CXP"/>
      <sheetName val="16.Amort. Pólizas 2022-2023"/>
      <sheetName val="18. Anticipos Financieros"/>
      <sheetName val="19. PPYE "/>
      <sheetName val="19.1 Detalle activos SIAB 2023M"/>
      <sheetName val="19.2 Detalle Entradas"/>
      <sheetName val="19.3 Activos por CK y TR"/>
      <sheetName val="20- Obras en Proceso"/>
      <sheetName val="21.2.Movimiento CXP -Mayo. 2023"/>
      <sheetName val="CXP GENERAL MAYO 2023 "/>
      <sheetName val="PASIVO CORRIENTE CON LIBR- MAYO"/>
      <sheetName val="OTROS PASIVOS (2)"/>
      <sheetName val="PASIVOS NO CORRIENTE (2)"/>
      <sheetName val="CXP AGREGADOS MAYO"/>
      <sheetName val="CXP DEVENGADO Y E.F 2023"/>
      <sheetName val="CXP PAGADO MAYO"/>
      <sheetName val="24.Retenciones y Ajustes"/>
      <sheetName val="24.1 RETENCIONES MAYO "/>
      <sheetName val="25.Ingresos"/>
      <sheetName val="26.Gastos Generales"/>
      <sheetName val="26.1 DEVENGADO MAYO "/>
      <sheetName val=" 27 Ejec Presupuesto"/>
      <sheetName val="Subvenciones"/>
      <sheetName val="gastos vs ajuste"/>
      <sheetName val="Transferencias Corrientes"/>
    </sheetNames>
    <sheetDataSet>
      <sheetData sheetId="0">
        <row r="27">
          <cell r="E27">
            <v>52885542.179999985</v>
          </cell>
        </row>
        <row r="40">
          <cell r="E40">
            <v>651082.74</v>
          </cell>
        </row>
        <row r="47">
          <cell r="E47">
            <v>6606269.3960000006</v>
          </cell>
        </row>
        <row r="48">
          <cell r="E48">
            <v>3907318.2799999975</v>
          </cell>
        </row>
        <row r="57">
          <cell r="E57">
            <v>-95883.360000000015</v>
          </cell>
        </row>
        <row r="68">
          <cell r="E68">
            <v>0</v>
          </cell>
        </row>
        <row r="75">
          <cell r="E75">
            <v>189942072.02000001</v>
          </cell>
        </row>
        <row r="77">
          <cell r="E77">
            <v>-117792183</v>
          </cell>
        </row>
        <row r="81">
          <cell r="E81">
            <v>33483075.050000001</v>
          </cell>
        </row>
        <row r="92">
          <cell r="E92">
            <v>46211853</v>
          </cell>
        </row>
        <row r="100">
          <cell r="E100">
            <v>6714177.9199999999</v>
          </cell>
        </row>
        <row r="112">
          <cell r="E112">
            <v>-3907317.8099999996</v>
          </cell>
        </row>
        <row r="129">
          <cell r="E129">
            <v>839753.77000000107</v>
          </cell>
        </row>
        <row r="140">
          <cell r="E140">
            <v>6114920</v>
          </cell>
        </row>
        <row r="175">
          <cell r="E175">
            <v>80564269</v>
          </cell>
        </row>
      </sheetData>
      <sheetData sheetId="1">
        <row r="45">
          <cell r="H45">
            <v>6114920</v>
          </cell>
        </row>
        <row r="59">
          <cell r="H59">
            <v>17514606.350000001</v>
          </cell>
        </row>
        <row r="64">
          <cell r="H64">
            <v>84274390.390000001</v>
          </cell>
        </row>
        <row r="66">
          <cell r="H66">
            <v>15869711.056000099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 Cuadre SCAT-Bancos"/>
      <sheetName val="BC Agos - Sep"/>
      <sheetName val="Plantilla Estado Situación Tran"/>
      <sheetName val="Plantilla Estado Situación Prue"/>
      <sheetName val="Plantilla Estado de Rendimi Pru"/>
      <sheetName val="Notas EF"/>
      <sheetName val="Notas EF-EJE"/>
      <sheetName val="Diario_Registros"/>
      <sheetName val="BC Balanza de Comprobación PPT"/>
      <sheetName val="BC Balanza de Comprobación MINC"/>
      <sheetName val="BC MINC_PPTO ACUM"/>
      <sheetName val="BC MINC_PPTO ACUM MENSUAL"/>
      <sheetName val="BC MINC_PPTO ACUM MENSUAL (2)"/>
      <sheetName val="Ejecución"/>
      <sheetName val="Bancos_1 "/>
      <sheetName val="Cuentas Banco"/>
      <sheetName val="CK Anulados"/>
      <sheetName val="CK Anulado Objetal Todo"/>
      <sheetName val="CK Anulado Objetal x"/>
      <sheetName val="Bancos Tesoreria Unica"/>
      <sheetName val="Cajas Chicas "/>
      <sheetName val="Inventario Suministros"/>
      <sheetName val=" PPYE octubre"/>
      <sheetName val="1. PPYE Enero"/>
      <sheetName val="2. Detalle PPYE"/>
      <sheetName val="CXP corto_Largo Plazo"/>
      <sheetName val="CXP Corto_Largo Plazo DIC "/>
      <sheetName val="Retenciones y Acumulaciones"/>
      <sheetName val="RET pago ene "/>
      <sheetName val="NCF GUB  CXCActualizado 2021"/>
      <sheetName val="CXP Corto_LP ENE 21"/>
      <sheetName val="1.CXP AL 31 DE DICIEMBRE 2020"/>
      <sheetName val="2.AGREGADOS "/>
      <sheetName val="2.AGREGADOS -Objetal"/>
      <sheetName val="2.AGREGADOS -Objetal ORIG"/>
      <sheetName val="Movimiento CXP DIC - ENE"/>
      <sheetName val="PAGADOS DIC INF ROS"/>
      <sheetName val="PAGADOS ENE INFO ROS"/>
      <sheetName val="CXP Corto_LP Nov Dic Final 1 "/>
      <sheetName val="Nominas Servicios"/>
      <sheetName val="Nominas Transferencias"/>
      <sheetName val="Ingresos Libramientos"/>
      <sheetName val="Ingresos "/>
      <sheetName val="Subvenciones "/>
      <sheetName val="Gastos"/>
      <sheetName val="Nomina Libramiento"/>
      <sheetName val="Gastos (2)"/>
      <sheetName val="Gastos Servicios public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3">
          <cell r="E8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402F2-95EC-4252-AD22-22C95776445B}">
  <sheetPr>
    <tabColor theme="4"/>
  </sheetPr>
  <dimension ref="B2:K83"/>
  <sheetViews>
    <sheetView tabSelected="1" view="pageBreakPreview" topLeftCell="A72" zoomScale="110" zoomScaleNormal="100" zoomScaleSheetLayoutView="110" workbookViewId="0">
      <selection activeCell="D90" sqref="D90"/>
    </sheetView>
  </sheetViews>
  <sheetFormatPr baseColWidth="10" defaultColWidth="11.42578125" defaultRowHeight="14.25" x14ac:dyDescent="0.2"/>
  <cols>
    <col min="1" max="1" width="11.42578125" style="1"/>
    <col min="2" max="2" width="4.5703125" style="1" customWidth="1"/>
    <col min="3" max="3" width="3.140625" style="1" customWidth="1"/>
    <col min="4" max="4" width="52.85546875" style="1" customWidth="1"/>
    <col min="5" max="5" width="8.5703125" style="1" customWidth="1"/>
    <col min="6" max="6" width="21.28515625" style="1" customWidth="1"/>
    <col min="7" max="7" width="14.42578125" style="1" customWidth="1"/>
    <col min="8" max="8" width="4.140625" style="1" customWidth="1"/>
    <col min="9" max="9" width="19.28515625" style="7" customWidth="1"/>
    <col min="10" max="10" width="16.140625" style="1" customWidth="1"/>
    <col min="11" max="11" width="15.140625" style="1" bestFit="1" customWidth="1"/>
    <col min="12" max="16384" width="11.42578125" style="1"/>
  </cols>
  <sheetData>
    <row r="2" spans="2:7" x14ac:dyDescent="0.2">
      <c r="C2" s="2"/>
      <c r="D2" s="2"/>
      <c r="E2" s="2"/>
      <c r="F2" s="2"/>
      <c r="G2" s="2"/>
    </row>
    <row r="3" spans="2:7" x14ac:dyDescent="0.2">
      <c r="C3" s="2"/>
      <c r="D3" s="2"/>
      <c r="E3" s="2"/>
      <c r="F3" s="2"/>
      <c r="G3" s="2"/>
    </row>
    <row r="4" spans="2:7" x14ac:dyDescent="0.2">
      <c r="C4" s="2"/>
      <c r="D4" s="2"/>
      <c r="E4" s="2"/>
      <c r="F4" s="2"/>
      <c r="G4" s="2"/>
    </row>
    <row r="5" spans="2:7" x14ac:dyDescent="0.2">
      <c r="C5" s="2"/>
      <c r="D5" s="2"/>
      <c r="E5" s="2"/>
      <c r="F5" s="2"/>
      <c r="G5" s="2"/>
    </row>
    <row r="9" spans="2:7" ht="20.25" x14ac:dyDescent="0.3">
      <c r="B9" s="3" t="s">
        <v>0</v>
      </c>
      <c r="C9" s="3"/>
      <c r="D9" s="3"/>
      <c r="E9" s="3"/>
      <c r="F9" s="3"/>
      <c r="G9" s="3"/>
    </row>
    <row r="10" spans="2:7" x14ac:dyDescent="0.2">
      <c r="B10" s="2" t="s">
        <v>1</v>
      </c>
      <c r="C10" s="2"/>
      <c r="D10" s="2"/>
      <c r="E10" s="2"/>
      <c r="F10" s="2"/>
      <c r="G10" s="2"/>
    </row>
    <row r="11" spans="2:7" x14ac:dyDescent="0.2">
      <c r="B11" s="2" t="s">
        <v>2</v>
      </c>
      <c r="C11" s="2"/>
      <c r="D11" s="2"/>
      <c r="E11" s="2"/>
      <c r="F11" s="2"/>
      <c r="G11" s="2"/>
    </row>
    <row r="12" spans="2:7" x14ac:dyDescent="0.2">
      <c r="B12" s="2" t="s">
        <v>3</v>
      </c>
      <c r="C12" s="2"/>
      <c r="D12" s="2"/>
      <c r="E12" s="2"/>
      <c r="F12" s="2"/>
      <c r="G12" s="2"/>
    </row>
    <row r="13" spans="2:7" x14ac:dyDescent="0.2">
      <c r="B13" s="4"/>
      <c r="C13" s="4"/>
      <c r="D13" s="4"/>
      <c r="E13" s="4"/>
      <c r="F13" s="4"/>
      <c r="G13" s="4"/>
    </row>
    <row r="14" spans="2:7" x14ac:dyDescent="0.2">
      <c r="B14" s="4"/>
      <c r="C14" s="4"/>
      <c r="D14" s="4"/>
      <c r="E14" s="4"/>
      <c r="F14" s="4"/>
      <c r="G14" s="4"/>
    </row>
    <row r="15" spans="2:7" x14ac:dyDescent="0.2">
      <c r="F15" s="4" t="s">
        <v>4</v>
      </c>
      <c r="G15" s="4"/>
    </row>
    <row r="16" spans="2:7" x14ac:dyDescent="0.2">
      <c r="C16" s="5" t="s">
        <v>5</v>
      </c>
      <c r="F16" s="6"/>
      <c r="G16" s="6"/>
    </row>
    <row r="17" spans="3:10" x14ac:dyDescent="0.2">
      <c r="C17" s="5" t="s">
        <v>6</v>
      </c>
      <c r="F17" s="1" t="s">
        <v>7</v>
      </c>
    </row>
    <row r="18" spans="3:10" x14ac:dyDescent="0.2">
      <c r="D18" s="1" t="s">
        <v>8</v>
      </c>
      <c r="F18" s="8">
        <f>+'[1]01.Notas EEFF'!E27</f>
        <v>52885542.179999985</v>
      </c>
      <c r="G18" s="8"/>
      <c r="J18" s="9"/>
    </row>
    <row r="19" spans="3:10" x14ac:dyDescent="0.2">
      <c r="D19" s="1" t="s">
        <v>9</v>
      </c>
      <c r="F19" s="10">
        <f>+'[1]01.Notas EEFF'!E40</f>
        <v>651082.74</v>
      </c>
      <c r="G19" s="8"/>
    </row>
    <row r="20" spans="3:10" x14ac:dyDescent="0.2">
      <c r="D20" s="1" t="s">
        <v>10</v>
      </c>
      <c r="F20" s="11">
        <f>+'[1]01.Notas EEFF'!E48</f>
        <v>3907318.2799999975</v>
      </c>
      <c r="G20" s="8"/>
    </row>
    <row r="21" spans="3:10" x14ac:dyDescent="0.2">
      <c r="D21" s="1" t="s">
        <v>11</v>
      </c>
      <c r="F21" s="8">
        <f>+'[1]01.Notas EEFF'!E47</f>
        <v>6606269.3960000006</v>
      </c>
      <c r="G21" s="8"/>
    </row>
    <row r="22" spans="3:10" x14ac:dyDescent="0.2">
      <c r="D22" s="1" t="s">
        <v>12</v>
      </c>
      <c r="F22" s="8">
        <f>+'[1]01.Notas EEFF'!E57</f>
        <v>-95883.360000000015</v>
      </c>
      <c r="G22" s="8"/>
    </row>
    <row r="23" spans="3:10" hidden="1" x14ac:dyDescent="0.2">
      <c r="D23" s="1" t="s">
        <v>13</v>
      </c>
      <c r="F23" s="8">
        <f>+'[1]01.Notas EEFF'!E68</f>
        <v>0</v>
      </c>
      <c r="G23" s="8"/>
    </row>
    <row r="24" spans="3:10" x14ac:dyDescent="0.2">
      <c r="C24" s="5" t="s">
        <v>14</v>
      </c>
      <c r="F24" s="12">
        <f>SUM(F18:F23)</f>
        <v>63954329.235999987</v>
      </c>
      <c r="G24" s="13"/>
    </row>
    <row r="25" spans="3:10" ht="10.5" customHeight="1" x14ac:dyDescent="0.2">
      <c r="F25" s="14"/>
    </row>
    <row r="26" spans="3:10" x14ac:dyDescent="0.2">
      <c r="C26" s="5" t="s">
        <v>15</v>
      </c>
      <c r="F26" s="14"/>
    </row>
    <row r="27" spans="3:10" hidden="1" x14ac:dyDescent="0.2">
      <c r="D27" s="1" t="s">
        <v>16</v>
      </c>
      <c r="F27" s="14"/>
    </row>
    <row r="28" spans="3:10" hidden="1" x14ac:dyDescent="0.2">
      <c r="D28" s="1" t="s">
        <v>17</v>
      </c>
      <c r="F28" s="14"/>
    </row>
    <row r="29" spans="3:10" hidden="1" x14ac:dyDescent="0.2">
      <c r="D29" s="1" t="s">
        <v>18</v>
      </c>
      <c r="F29" s="14"/>
    </row>
    <row r="30" spans="3:10" hidden="1" x14ac:dyDescent="0.2">
      <c r="D30" s="1" t="s">
        <v>19</v>
      </c>
      <c r="F30" s="14"/>
    </row>
    <row r="31" spans="3:10" x14ac:dyDescent="0.2">
      <c r="D31" s="1" t="s">
        <v>20</v>
      </c>
      <c r="F31" s="8">
        <f>+'[1]01.Notas EEFF'!E75+'[1]01.Notas EEFF'!E81</f>
        <v>223425147.07000002</v>
      </c>
      <c r="G31" s="8"/>
    </row>
    <row r="32" spans="3:10" x14ac:dyDescent="0.2">
      <c r="D32" s="1" t="s">
        <v>21</v>
      </c>
      <c r="F32" s="8">
        <f>+'[1]01.Notas EEFF'!E77</f>
        <v>-117792183</v>
      </c>
      <c r="G32" s="8"/>
    </row>
    <row r="33" spans="3:11" x14ac:dyDescent="0.2">
      <c r="D33" s="1" t="s">
        <v>22</v>
      </c>
      <c r="F33" s="14">
        <f>+'[1]01.Notas EEFF'!E92</f>
        <v>46211853</v>
      </c>
      <c r="G33" s="14"/>
    </row>
    <row r="34" spans="3:11" hidden="1" x14ac:dyDescent="0.2">
      <c r="D34" s="1" t="s">
        <v>23</v>
      </c>
      <c r="F34" s="14"/>
      <c r="G34" s="14"/>
    </row>
    <row r="35" spans="3:11" x14ac:dyDescent="0.2">
      <c r="C35" s="5" t="s">
        <v>24</v>
      </c>
      <c r="F35" s="15">
        <f>SUM(F31:F34)</f>
        <v>151844817.07000002</v>
      </c>
      <c r="G35" s="16"/>
    </row>
    <row r="36" spans="3:11" ht="11.25" customHeight="1" x14ac:dyDescent="0.2">
      <c r="F36" s="14"/>
      <c r="G36" s="14"/>
    </row>
    <row r="37" spans="3:11" ht="15" thickBot="1" x14ac:dyDescent="0.25">
      <c r="C37" s="5" t="s">
        <v>25</v>
      </c>
      <c r="F37" s="17">
        <f>+F24+F35</f>
        <v>215799146.30599999</v>
      </c>
      <c r="G37" s="16"/>
      <c r="I37" s="18"/>
      <c r="J37" s="19"/>
      <c r="K37" s="9"/>
    </row>
    <row r="38" spans="3:11" ht="8.25" customHeight="1" thickTop="1" x14ac:dyDescent="0.2">
      <c r="F38" s="20"/>
      <c r="G38" s="14"/>
    </row>
    <row r="39" spans="3:11" x14ac:dyDescent="0.2">
      <c r="C39" s="5" t="s">
        <v>26</v>
      </c>
      <c r="F39" s="20"/>
      <c r="G39" s="14"/>
    </row>
    <row r="40" spans="3:11" x14ac:dyDescent="0.2">
      <c r="D40" s="5" t="s">
        <v>27</v>
      </c>
      <c r="F40" s="20"/>
      <c r="G40" s="14"/>
    </row>
    <row r="41" spans="3:11" hidden="1" x14ac:dyDescent="0.2">
      <c r="D41" s="1" t="s">
        <v>28</v>
      </c>
      <c r="F41" s="20"/>
      <c r="G41" s="14"/>
    </row>
    <row r="42" spans="3:11" x14ac:dyDescent="0.2">
      <c r="D42" s="1" t="s">
        <v>29</v>
      </c>
      <c r="F42" s="21">
        <f>+'[1]01.Notas EEFF'!E100</f>
        <v>6714177.9199999999</v>
      </c>
      <c r="G42" s="8"/>
    </row>
    <row r="43" spans="3:11" x14ac:dyDescent="0.2">
      <c r="D43" s="1" t="s">
        <v>30</v>
      </c>
      <c r="F43" s="21">
        <f>-'[1]01.Notas EEFF'!E112</f>
        <v>3907317.8099999996</v>
      </c>
      <c r="G43" s="8"/>
    </row>
    <row r="44" spans="3:11" x14ac:dyDescent="0.2">
      <c r="D44" s="1" t="s">
        <v>31</v>
      </c>
      <c r="F44" s="22">
        <f>+'[1]01.Notas EEFF'!E129</f>
        <v>839753.77000000107</v>
      </c>
      <c r="G44" s="8"/>
    </row>
    <row r="45" spans="3:11" hidden="1" x14ac:dyDescent="0.2">
      <c r="D45" s="1" t="s">
        <v>32</v>
      </c>
      <c r="F45" s="14">
        <f>+'[1]01.Notas EEFF'!E140</f>
        <v>6114920</v>
      </c>
      <c r="G45" s="14"/>
    </row>
    <row r="46" spans="3:11" hidden="1" x14ac:dyDescent="0.2">
      <c r="D46" s="1" t="s">
        <v>33</v>
      </c>
      <c r="F46" s="14">
        <f>+'[2]Notas EF'!E83</f>
        <v>0</v>
      </c>
      <c r="G46" s="14"/>
    </row>
    <row r="47" spans="3:11" hidden="1" x14ac:dyDescent="0.2">
      <c r="D47" s="1" t="s">
        <v>34</v>
      </c>
      <c r="F47" s="14"/>
      <c r="G47" s="14"/>
    </row>
    <row r="48" spans="3:11" hidden="1" x14ac:dyDescent="0.2">
      <c r="D48" s="1" t="s">
        <v>35</v>
      </c>
      <c r="F48" s="14"/>
      <c r="G48" s="14"/>
    </row>
    <row r="49" spans="3:11" hidden="1" x14ac:dyDescent="0.2">
      <c r="D49" s="1" t="s">
        <v>36</v>
      </c>
      <c r="F49" s="14">
        <v>0</v>
      </c>
      <c r="G49" s="14"/>
    </row>
    <row r="50" spans="3:11" x14ac:dyDescent="0.2">
      <c r="D50" s="1" t="s">
        <v>37</v>
      </c>
      <c r="F50" s="19">
        <f>+'[1]01.2 Plantilla ESF'!H45</f>
        <v>6114920</v>
      </c>
      <c r="G50" s="14"/>
    </row>
    <row r="51" spans="3:11" x14ac:dyDescent="0.2">
      <c r="C51" s="5" t="s">
        <v>38</v>
      </c>
      <c r="F51" s="15">
        <f>+F42+F43+F44+F50</f>
        <v>17576169.5</v>
      </c>
      <c r="G51" s="16"/>
      <c r="J51" s="23"/>
    </row>
    <row r="52" spans="3:11" ht="15.75" customHeight="1" x14ac:dyDescent="0.2">
      <c r="G52" s="14"/>
    </row>
    <row r="53" spans="3:11" ht="15" customHeight="1" x14ac:dyDescent="0.2">
      <c r="C53" s="5" t="s">
        <v>39</v>
      </c>
      <c r="F53" s="14"/>
      <c r="G53" s="14"/>
      <c r="H53" s="24"/>
      <c r="I53" s="24"/>
    </row>
    <row r="54" spans="3:11" x14ac:dyDescent="0.2">
      <c r="D54" s="1" t="s">
        <v>40</v>
      </c>
      <c r="F54" s="21">
        <f>+'[1]01.2 Plantilla ESF'!H59</f>
        <v>17514606.350000001</v>
      </c>
      <c r="G54" s="8"/>
      <c r="H54" s="24"/>
      <c r="I54" s="24"/>
    </row>
    <row r="55" spans="3:11" hidden="1" x14ac:dyDescent="0.2">
      <c r="D55" s="1" t="s">
        <v>41</v>
      </c>
      <c r="F55" s="14"/>
      <c r="G55" s="14"/>
    </row>
    <row r="56" spans="3:11" hidden="1" x14ac:dyDescent="0.2">
      <c r="D56" s="1" t="s">
        <v>42</v>
      </c>
      <c r="F56" s="14"/>
      <c r="G56" s="14"/>
    </row>
    <row r="57" spans="3:11" hidden="1" x14ac:dyDescent="0.2">
      <c r="D57" s="1" t="s">
        <v>43</v>
      </c>
      <c r="F57" s="14"/>
      <c r="G57" s="14"/>
    </row>
    <row r="58" spans="3:11" hidden="1" x14ac:dyDescent="0.2">
      <c r="D58" s="1" t="s">
        <v>44</v>
      </c>
      <c r="F58" s="14"/>
      <c r="G58" s="14"/>
    </row>
    <row r="59" spans="3:11" hidden="1" x14ac:dyDescent="0.2">
      <c r="D59" s="1" t="s">
        <v>45</v>
      </c>
      <c r="F59" s="14"/>
      <c r="G59" s="14"/>
    </row>
    <row r="60" spans="3:11" x14ac:dyDescent="0.2">
      <c r="C60" s="5" t="s">
        <v>46</v>
      </c>
      <c r="D60" s="5"/>
      <c r="E60" s="5"/>
      <c r="F60" s="15">
        <f>+'[1]01.2 Plantilla ESF'!H59</f>
        <v>17514606.350000001</v>
      </c>
      <c r="G60" s="13"/>
    </row>
    <row r="61" spans="3:11" ht="14.25" customHeight="1" x14ac:dyDescent="0.2">
      <c r="F61" s="14"/>
      <c r="G61" s="14"/>
    </row>
    <row r="62" spans="3:11" ht="15" thickBot="1" x14ac:dyDescent="0.25">
      <c r="C62" s="5" t="s">
        <v>47</v>
      </c>
      <c r="F62" s="17">
        <f>+F51+F54</f>
        <v>35090775.850000001</v>
      </c>
      <c r="G62" s="16"/>
      <c r="I62" s="25"/>
      <c r="J62" s="9"/>
      <c r="K62" s="9"/>
    </row>
    <row r="63" spans="3:11" ht="15" customHeight="1" thickTop="1" x14ac:dyDescent="0.2">
      <c r="F63" s="14"/>
      <c r="G63" s="14"/>
    </row>
    <row r="64" spans="3:11" x14ac:dyDescent="0.2">
      <c r="C64" s="5" t="s">
        <v>48</v>
      </c>
      <c r="G64" s="14"/>
    </row>
    <row r="65" spans="3:11" x14ac:dyDescent="0.2">
      <c r="D65" s="1" t="s">
        <v>49</v>
      </c>
      <c r="F65" s="14">
        <f>+'[1]01.2 Plantilla ESF'!H64</f>
        <v>84274390.390000001</v>
      </c>
      <c r="G65" s="8"/>
    </row>
    <row r="66" spans="3:11" x14ac:dyDescent="0.2">
      <c r="D66" s="1" t="s">
        <v>50</v>
      </c>
      <c r="F66" s="8">
        <f>+'[1]01.Notas EEFF'!E175</f>
        <v>80564269</v>
      </c>
      <c r="G66" s="8"/>
    </row>
    <row r="67" spans="3:11" x14ac:dyDescent="0.2">
      <c r="D67" s="1" t="s">
        <v>51</v>
      </c>
      <c r="F67" s="8">
        <f>+'[1]01.2 Plantilla ESF'!H66</f>
        <v>15869711.056000099</v>
      </c>
      <c r="G67" s="8"/>
      <c r="J67" s="19"/>
    </row>
    <row r="68" spans="3:11" hidden="1" x14ac:dyDescent="0.2">
      <c r="D68" s="1" t="s">
        <v>52</v>
      </c>
      <c r="F68" s="8"/>
      <c r="G68" s="8"/>
    </row>
    <row r="69" spans="3:11" ht="15" thickBot="1" x14ac:dyDescent="0.25">
      <c r="C69" s="5" t="s">
        <v>53</v>
      </c>
      <c r="F69" s="17">
        <f>SUM(F65:F67)</f>
        <v>180708370.4460001</v>
      </c>
      <c r="G69" s="16"/>
      <c r="J69" s="19"/>
      <c r="K69" s="9"/>
    </row>
    <row r="70" spans="3:11" ht="15" thickTop="1" x14ac:dyDescent="0.2">
      <c r="F70" s="14"/>
      <c r="G70" s="14"/>
    </row>
    <row r="71" spans="3:11" ht="15" thickBot="1" x14ac:dyDescent="0.25">
      <c r="C71" s="5" t="s">
        <v>54</v>
      </c>
      <c r="F71" s="17">
        <f>F62+F69</f>
        <v>215799146.29600009</v>
      </c>
      <c r="G71" s="26"/>
      <c r="I71" s="27"/>
    </row>
    <row r="72" spans="3:11" ht="15" thickTop="1" x14ac:dyDescent="0.2">
      <c r="F72" s="14"/>
      <c r="I72" s="28"/>
    </row>
    <row r="73" spans="3:11" x14ac:dyDescent="0.2">
      <c r="F73" s="14"/>
    </row>
    <row r="74" spans="3:11" x14ac:dyDescent="0.2">
      <c r="F74" s="14"/>
    </row>
    <row r="79" spans="3:11" x14ac:dyDescent="0.2">
      <c r="F79" s="14"/>
    </row>
    <row r="81" spans="2:7" x14ac:dyDescent="0.2">
      <c r="F81" s="14"/>
    </row>
    <row r="82" spans="2:7" x14ac:dyDescent="0.2">
      <c r="B82" s="2"/>
      <c r="C82" s="2"/>
      <c r="D82" s="2"/>
      <c r="E82" s="2"/>
      <c r="F82" s="2"/>
      <c r="G82" s="2"/>
    </row>
    <row r="83" spans="2:7" x14ac:dyDescent="0.2">
      <c r="B83" s="2"/>
      <c r="C83" s="2"/>
      <c r="D83" s="2"/>
      <c r="E83" s="2"/>
      <c r="F83" s="2"/>
      <c r="G83" s="2"/>
    </row>
  </sheetData>
  <mergeCells count="11">
    <mergeCell ref="B11:G11"/>
    <mergeCell ref="B12:G12"/>
    <mergeCell ref="H53:I54"/>
    <mergeCell ref="B82:G82"/>
    <mergeCell ref="B83:G83"/>
    <mergeCell ref="C2:G2"/>
    <mergeCell ref="C3:G3"/>
    <mergeCell ref="C4:G4"/>
    <mergeCell ref="C5:G5"/>
    <mergeCell ref="B9:G9"/>
    <mergeCell ref="B10:G10"/>
  </mergeCells>
  <printOptions horizontalCentered="1" verticalCentered="1"/>
  <pageMargins left="0.23622047244094491" right="0.19685039370078741" top="0.15748031496062992" bottom="0.47244094488188981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01.3 ESF Transparencia</vt:lpstr>
      <vt:lpstr>'01.3 ESF Transparencia'!Área_de_impresión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Méndez</dc:creator>
  <cp:lastModifiedBy>Antonia Méndez</cp:lastModifiedBy>
  <dcterms:created xsi:type="dcterms:W3CDTF">2023-06-20T14:35:06Z</dcterms:created>
  <dcterms:modified xsi:type="dcterms:W3CDTF">2023-06-20T14:37:42Z</dcterms:modified>
</cp:coreProperties>
</file>