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Contabilidad\"/>
    </mc:Choice>
  </mc:AlternateContent>
  <xr:revisionPtr revIDLastSave="0" documentId="8_{7BFF4EE9-60E2-437C-9F22-2B6841CD690C}" xr6:coauthVersionLast="47" xr6:coauthVersionMax="47" xr10:uidLastSave="{00000000-0000-0000-0000-000000000000}"/>
  <bookViews>
    <workbookView xWindow="-120" yWindow="-120" windowWidth="20730" windowHeight="11160" xr2:uid="{4A2B953D-B3E1-43B9-AA5E-3B46620E00D2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Transparencia'!$B$1:$G$84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4" i="1"/>
  <c r="F53" i="1"/>
  <c r="F59" i="1" s="1"/>
  <c r="F49" i="1"/>
  <c r="D49" i="1"/>
  <c r="F45" i="1"/>
  <c r="F44" i="1"/>
  <c r="F43" i="1"/>
  <c r="F42" i="1"/>
  <c r="F50" i="1" s="1"/>
  <c r="F61" i="1" s="1"/>
  <c r="F41" i="1"/>
  <c r="F32" i="1"/>
  <c r="F31" i="1"/>
  <c r="F30" i="1"/>
  <c r="F21" i="1"/>
  <c r="F20" i="1"/>
  <c r="F19" i="1"/>
  <c r="F18" i="1"/>
  <c r="F23" i="1" s="1"/>
  <c r="F68" i="1" l="1"/>
  <c r="F70" i="1" s="1"/>
  <c r="F34" i="1"/>
  <c r="F36" i="1" s="1"/>
</calcChain>
</file>

<file path=xl/sharedStrings.xml><?xml version="1.0" encoding="utf-8"?>
<sst xmlns="http://schemas.openxmlformats.org/spreadsheetml/2006/main" count="53" uniqueCount="53">
  <si>
    <t xml:space="preserve">Ministerio de Cultura </t>
  </si>
  <si>
    <t>Estado de Situación Financiera</t>
  </si>
  <si>
    <t>Al 31 Agosto  del 2023</t>
  </si>
  <si>
    <t xml:space="preserve"> (Valores en RD$)</t>
  </si>
  <si>
    <t xml:space="preserve">Agosto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</si>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</sst>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43" fontId="5" fillId="3" borderId="0" xfId="1" applyFont="1" applyFill="1"/>
    <xf numFmtId="43" fontId="6" fillId="4" borderId="0" xfId="1" applyFont="1" applyFill="1"/>
    <xf numFmtId="0" fontId="7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0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0</xdr:row>
      <xdr:rowOff>149803</xdr:rowOff>
    </xdr:from>
    <xdr:to>
      <xdr:col>4</xdr:col>
      <xdr:colOff>379151</xdr:colOff>
      <xdr:row>6</xdr:row>
      <xdr:rowOff>154133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F184F7-6260-464C-A265-A95CF1715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149803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77</xdr:row>
      <xdr:rowOff>123824</xdr:rowOff>
    </xdr:from>
    <xdr:to>
      <xdr:col>3</xdr:col>
      <xdr:colOff>2493819</xdr:colOff>
      <xdr:row>82</xdr:row>
      <xdr:rowOff>25977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5613A66-306A-479F-97CE-E04365F74456}"/>
            </a:ext>
          </a:extLst>
        </xdr:cNvPr>
        <xdr:cNvSpPr txBox="1"/>
      </xdr:nvSpPr>
      <xdr:spPr>
        <a:xfrm>
          <a:off x="885826" y="10629899"/>
          <a:ext cx="2884343" cy="8070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</a:t>
          </a:r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ÍNO</a:t>
          </a:r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</a:t>
          </a:r>
          <a:endParaRPr lang="es-DO" sz="1000" b="1" baseline="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Dpto. de Contabilida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77</xdr:row>
      <xdr:rowOff>133350</xdr:rowOff>
    </xdr:from>
    <xdr:to>
      <xdr:col>7</xdr:col>
      <xdr:colOff>0</xdr:colOff>
      <xdr:row>81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866DBFD-318E-4E45-9674-230A052BAD3F}"/>
            </a:ext>
          </a:extLst>
        </xdr:cNvPr>
        <xdr:cNvSpPr txBox="1"/>
      </xdr:nvSpPr>
      <xdr:spPr>
        <a:xfrm>
          <a:off x="5372100" y="10639425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Antonia%20Mendez\AGOSTO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AGOSTO "/>
      <sheetName val="10.2 DETALLE INGRESOS DE AGOSTO"/>
      <sheetName val="11.1Cuenta Unica "/>
      <sheetName val="11.2-Mov. Cta. Unica MINC"/>
      <sheetName val="13.Inventarios y Suministros"/>
      <sheetName val="13.1 INVENTARIO AGOSTO 2023"/>
      <sheetName val="RELACION ENTRADA AGOSTO 2023-"/>
      <sheetName val="12.CU Nota EF"/>
      <sheetName val="14. OTRAS CUENTAS PAGADAS "/>
      <sheetName val="15.CXC PENDIENTE "/>
      <sheetName val="15.1HISTORIAL CXC PAGADO "/>
      <sheetName val="16.Amort. Pólizas 2022-2023"/>
      <sheetName val="18. Anticipos Financieros"/>
      <sheetName val="19.2 Detalles de entrada "/>
      <sheetName val="Reporte obj. agosto"/>
      <sheetName val="19. PPYE "/>
      <sheetName val="19.3 Activos por CK y TR"/>
      <sheetName val="20- Obras en Proceso"/>
      <sheetName val="CXP GENERAL AGOSTO 2023"/>
      <sheetName val="Total Gen. Pasivos con Libr (2)"/>
      <sheetName val="OTROS PASIVOS"/>
      <sheetName val="PASIVOS NO CORRIENTE (2)"/>
      <sheetName val="08-2.Mov. CXP -Agosto 2023"/>
      <sheetName val="CXP AGREGADOS agosto"/>
      <sheetName val="PAGADO AGOSTO 2023"/>
      <sheetName val="OTROS PAGOS AGOSTO"/>
      <sheetName val="CXP DEVENGADO Y E.F 2023"/>
      <sheetName val="CXP GENERAL AGOSTO 2023 (2)"/>
      <sheetName val="Total Gen. Pasivos con Libr (3)"/>
      <sheetName val="OTROS PASIVOS (2)"/>
      <sheetName val="PASIVOS NO CORRIENTE (3)"/>
      <sheetName val="CXP AGREGADOS agosto (2)"/>
      <sheetName val="PAGADO AGOSTO 2023 (2)"/>
      <sheetName val="OTROS PAGOS AGOSTO (2)"/>
      <sheetName val="CXP DEVENGADO Y E.F 2023 (2)"/>
      <sheetName val="Control 1 Otras CxP Inv-Tra (2)"/>
      <sheetName val="Control 2 Otras CxP Conta.  (2)"/>
      <sheetName val="Control 3 Otras CxP Conta. (2)"/>
      <sheetName val="24.Retenciones y Ajustes"/>
      <sheetName val="24.1 Detalles Resumen "/>
      <sheetName val="24.2 Detalles Retenciones"/>
      <sheetName val="25.Ingresos"/>
      <sheetName val="26.Gastos Generales"/>
      <sheetName val="26.1 DEVENGADO AGOSTO "/>
      <sheetName val=" 27 Ejec Presupuesto"/>
      <sheetName val="Subvenciones"/>
      <sheetName val="gastos vs ajuste"/>
      <sheetName val="Transferencias Corrientes"/>
    </sheetNames>
    <sheetDataSet>
      <sheetData sheetId="0">
        <row r="140">
          <cell r="E140">
            <v>0.16999999998370185</v>
          </cell>
        </row>
      </sheetData>
      <sheetData sheetId="1">
        <row r="18">
          <cell r="H18">
            <v>93673765.170000017</v>
          </cell>
        </row>
        <row r="19">
          <cell r="H19">
            <v>554676.46</v>
          </cell>
        </row>
        <row r="20">
          <cell r="H20">
            <v>9658797.5499999989</v>
          </cell>
        </row>
        <row r="21">
          <cell r="H21">
            <v>-852804.55</v>
          </cell>
        </row>
        <row r="30">
          <cell r="H30">
            <v>224843746.81</v>
          </cell>
        </row>
        <row r="31">
          <cell r="H31">
            <v>-123042528</v>
          </cell>
        </row>
        <row r="32">
          <cell r="H32">
            <v>49549168.329999998</v>
          </cell>
        </row>
        <row r="41">
          <cell r="H41">
            <v>16335469.399999999</v>
          </cell>
        </row>
        <row r="42">
          <cell r="H42">
            <v>3034538.9399999995</v>
          </cell>
        </row>
        <row r="43">
          <cell r="H43">
            <v>2951409.9100000015</v>
          </cell>
        </row>
        <row r="49">
          <cell r="D49" t="str">
            <v>Fondos en Consignación (Feria int. Libro 2023) (Nota 16)</v>
          </cell>
          <cell r="H49">
            <v>15668671.640000001</v>
          </cell>
        </row>
        <row r="59">
          <cell r="H59">
            <v>17514606</v>
          </cell>
        </row>
        <row r="64">
          <cell r="H64">
            <v>84274390.390000001</v>
          </cell>
        </row>
        <row r="65">
          <cell r="H65">
            <v>110965112</v>
          </cell>
        </row>
        <row r="66">
          <cell r="H66">
            <v>3640623.4999999637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9FC8-9A79-4A44-AD60-632F0B1234F6}">
  <sheetPr>
    <tabColor theme="4"/>
  </sheetPr>
  <dimension ref="B2:K82"/>
  <sheetViews>
    <sheetView tabSelected="1" view="pageBreakPreview" topLeftCell="A6" zoomScaleNormal="100" zoomScaleSheetLayoutView="100" workbookViewId="0">
      <selection activeCell="D18" sqref="D18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5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3"/>
      <c r="D2" s="23"/>
      <c r="E2" s="23"/>
      <c r="F2" s="23"/>
      <c r="G2" s="23"/>
    </row>
    <row r="3" spans="2:7" x14ac:dyDescent="0.2">
      <c r="C3" s="23"/>
      <c r="D3" s="23"/>
      <c r="E3" s="23"/>
      <c r="F3" s="23"/>
      <c r="G3" s="23"/>
    </row>
    <row r="4" spans="2:7" x14ac:dyDescent="0.2">
      <c r="C4" s="23"/>
      <c r="D4" s="23"/>
      <c r="E4" s="23"/>
      <c r="F4" s="23"/>
      <c r="G4" s="23"/>
    </row>
    <row r="5" spans="2:7" x14ac:dyDescent="0.2">
      <c r="C5" s="23"/>
      <c r="D5" s="23"/>
      <c r="E5" s="23"/>
      <c r="F5" s="23"/>
      <c r="G5" s="23"/>
    </row>
    <row r="9" spans="2:7" ht="20.25" x14ac:dyDescent="0.3">
      <c r="B9" s="25" t="s">
        <v>0</v>
      </c>
      <c r="C9" s="25"/>
      <c r="D9" s="25"/>
      <c r="E9" s="25"/>
      <c r="F9" s="25"/>
      <c r="G9" s="25"/>
    </row>
    <row r="10" spans="2:7" x14ac:dyDescent="0.2">
      <c r="B10" s="23" t="s">
        <v>1</v>
      </c>
      <c r="C10" s="23"/>
      <c r="D10" s="23"/>
      <c r="E10" s="23"/>
      <c r="F10" s="23"/>
      <c r="G10" s="23"/>
    </row>
    <row r="11" spans="2:7" x14ac:dyDescent="0.2">
      <c r="B11" s="23" t="s">
        <v>2</v>
      </c>
      <c r="C11" s="23"/>
      <c r="D11" s="23"/>
      <c r="E11" s="23"/>
      <c r="F11" s="23"/>
      <c r="G11" s="23"/>
    </row>
    <row r="12" spans="2:7" x14ac:dyDescent="0.2">
      <c r="B12" s="23" t="s">
        <v>3</v>
      </c>
      <c r="C12" s="23"/>
      <c r="D12" s="23"/>
      <c r="E12" s="23"/>
      <c r="F12" s="23"/>
      <c r="G12" s="23"/>
    </row>
    <row r="13" spans="2:7" x14ac:dyDescent="0.2">
      <c r="B13" s="2"/>
      <c r="C13" s="2"/>
      <c r="D13" s="2"/>
      <c r="E13" s="2"/>
      <c r="F13" s="2"/>
      <c r="G13" s="2"/>
    </row>
    <row r="14" spans="2:7" x14ac:dyDescent="0.2">
      <c r="B14" s="2"/>
      <c r="C14" s="2"/>
      <c r="D14" s="2"/>
      <c r="E14" s="2"/>
      <c r="F14" s="2"/>
      <c r="G14" s="2"/>
    </row>
    <row r="15" spans="2:7" ht="15.75" x14ac:dyDescent="0.25">
      <c r="F15" s="20" t="s">
        <v>4</v>
      </c>
      <c r="G15" s="2"/>
    </row>
    <row r="16" spans="2:7" x14ac:dyDescent="0.2">
      <c r="C16" s="3" t="s">
        <v>5</v>
      </c>
      <c r="D16" s="21"/>
      <c r="F16" s="4"/>
      <c r="G16" s="4"/>
    </row>
    <row r="17" spans="3:10" x14ac:dyDescent="0.2">
      <c r="C17" s="3" t="s">
        <v>6</v>
      </c>
      <c r="D17" s="21"/>
      <c r="F17" s="1" t="s">
        <v>7</v>
      </c>
    </row>
    <row r="18" spans="3:10" x14ac:dyDescent="0.2">
      <c r="D18" s="21" t="s">
        <v>8</v>
      </c>
      <c r="F18" s="6">
        <f>+'[1]01.2 Plantilla ESF'!H18</f>
        <v>93673765.170000017</v>
      </c>
      <c r="G18" s="6"/>
      <c r="J18" s="7"/>
    </row>
    <row r="19" spans="3:10" x14ac:dyDescent="0.2">
      <c r="D19" s="21" t="s">
        <v>9</v>
      </c>
      <c r="F19" s="8">
        <f>+'[1]01.2 Plantilla ESF'!H19</f>
        <v>554676.46</v>
      </c>
      <c r="G19" s="6"/>
    </row>
    <row r="20" spans="3:10" x14ac:dyDescent="0.2">
      <c r="D20" s="21" t="s">
        <v>10</v>
      </c>
      <c r="F20" s="6">
        <f>+'[1]01.2 Plantilla ESF'!H20</f>
        <v>9658797.5499999989</v>
      </c>
      <c r="G20" s="6"/>
    </row>
    <row r="21" spans="3:10" x14ac:dyDescent="0.2">
      <c r="D21" s="21" t="s">
        <v>11</v>
      </c>
      <c r="F21" s="6">
        <f>+'[1]01.2 Plantilla ESF'!H21</f>
        <v>-852804.55</v>
      </c>
      <c r="G21" s="6"/>
    </row>
    <row r="22" spans="3:10" hidden="1" x14ac:dyDescent="0.2">
      <c r="D22" s="21" t="s">
        <v>12</v>
      </c>
      <c r="F22" s="6">
        <v>0</v>
      </c>
      <c r="G22" s="6"/>
    </row>
    <row r="23" spans="3:10" x14ac:dyDescent="0.2">
      <c r="C23" s="3" t="s">
        <v>13</v>
      </c>
      <c r="D23" s="21"/>
      <c r="F23" s="9">
        <f>+F18+F19+F20+F21</f>
        <v>103034434.63000001</v>
      </c>
      <c r="G23" s="10"/>
    </row>
    <row r="24" spans="3:10" ht="10.5" customHeight="1" x14ac:dyDescent="0.2">
      <c r="D24" s="21"/>
      <c r="F24" s="11"/>
    </row>
    <row r="25" spans="3:10" x14ac:dyDescent="0.2">
      <c r="C25" s="3" t="s">
        <v>14</v>
      </c>
      <c r="D25" s="21"/>
      <c r="F25" s="11"/>
    </row>
    <row r="26" spans="3:10" hidden="1" x14ac:dyDescent="0.2">
      <c r="D26" s="21" t="s">
        <v>15</v>
      </c>
      <c r="F26" s="11"/>
    </row>
    <row r="27" spans="3:10" hidden="1" x14ac:dyDescent="0.2">
      <c r="D27" s="21" t="s">
        <v>16</v>
      </c>
      <c r="F27" s="11"/>
    </row>
    <row r="28" spans="3:10" hidden="1" x14ac:dyDescent="0.2">
      <c r="D28" s="21" t="s">
        <v>17</v>
      </c>
      <c r="F28" s="11"/>
    </row>
    <row r="29" spans="3:10" hidden="1" x14ac:dyDescent="0.2">
      <c r="D29" s="21" t="s">
        <v>18</v>
      </c>
      <c r="F29" s="11"/>
    </row>
    <row r="30" spans="3:10" x14ac:dyDescent="0.2">
      <c r="D30" s="21" t="s">
        <v>19</v>
      </c>
      <c r="F30" s="6">
        <f>+'[1]01.2 Plantilla ESF'!H30</f>
        <v>224843746.81</v>
      </c>
      <c r="G30" s="6"/>
    </row>
    <row r="31" spans="3:10" x14ac:dyDescent="0.2">
      <c r="D31" s="21" t="s">
        <v>20</v>
      </c>
      <c r="F31" s="6">
        <f>+'[1]01.2 Plantilla ESF'!H31</f>
        <v>-123042528</v>
      </c>
      <c r="G31" s="6"/>
    </row>
    <row r="32" spans="3:10" x14ac:dyDescent="0.2">
      <c r="D32" s="21" t="s">
        <v>21</v>
      </c>
      <c r="F32" s="11">
        <f>+'[1]01.2 Plantilla ESF'!H32</f>
        <v>49549168.329999998</v>
      </c>
      <c r="G32" s="11"/>
    </row>
    <row r="33" spans="3:11" hidden="1" x14ac:dyDescent="0.2">
      <c r="D33" s="21" t="s">
        <v>22</v>
      </c>
      <c r="F33" s="11"/>
      <c r="G33" s="11"/>
    </row>
    <row r="34" spans="3:11" x14ac:dyDescent="0.2">
      <c r="C34" s="3" t="s">
        <v>23</v>
      </c>
      <c r="D34" s="21"/>
      <c r="F34" s="12">
        <f>SUM(F30:F33)</f>
        <v>151350387.13999999</v>
      </c>
      <c r="G34" s="13"/>
    </row>
    <row r="35" spans="3:11" ht="11.25" customHeight="1" x14ac:dyDescent="0.2">
      <c r="D35" s="21"/>
      <c r="F35" s="11"/>
      <c r="G35" s="11"/>
    </row>
    <row r="36" spans="3:11" ht="15" thickBot="1" x14ac:dyDescent="0.25">
      <c r="C36" s="3" t="s">
        <v>24</v>
      </c>
      <c r="D36" s="21"/>
      <c r="F36" s="26">
        <f>+F23+F34</f>
        <v>254384821.76999998</v>
      </c>
      <c r="G36" s="13"/>
      <c r="J36" s="14"/>
      <c r="K36" s="7"/>
    </row>
    <row r="37" spans="3:11" ht="8.25" customHeight="1" thickTop="1" x14ac:dyDescent="0.2">
      <c r="D37" s="21"/>
      <c r="F37" s="11"/>
      <c r="G37" s="11"/>
    </row>
    <row r="38" spans="3:11" x14ac:dyDescent="0.2">
      <c r="C38" s="3" t="s">
        <v>25</v>
      </c>
      <c r="D38" s="21"/>
      <c r="F38" s="11"/>
      <c r="G38" s="11"/>
    </row>
    <row r="39" spans="3:11" x14ac:dyDescent="0.2">
      <c r="D39" s="22" t="s">
        <v>26</v>
      </c>
      <c r="F39" s="11"/>
      <c r="G39" s="11"/>
    </row>
    <row r="40" spans="3:11" hidden="1" x14ac:dyDescent="0.2">
      <c r="D40" s="21" t="s">
        <v>27</v>
      </c>
      <c r="F40" s="11"/>
      <c r="G40" s="11"/>
    </row>
    <row r="41" spans="3:11" x14ac:dyDescent="0.2">
      <c r="D41" s="21" t="s">
        <v>28</v>
      </c>
      <c r="F41" s="6">
        <f>+'[1]01.2 Plantilla ESF'!H41</f>
        <v>16335469.399999999</v>
      </c>
      <c r="G41" s="6"/>
    </row>
    <row r="42" spans="3:11" x14ac:dyDescent="0.2">
      <c r="D42" s="21" t="s">
        <v>29</v>
      </c>
      <c r="F42" s="6">
        <f>+'[1]01.2 Plantilla ESF'!H42</f>
        <v>3034538.9399999995</v>
      </c>
      <c r="G42" s="6"/>
    </row>
    <row r="43" spans="3:11" x14ac:dyDescent="0.2">
      <c r="D43" s="21" t="s">
        <v>30</v>
      </c>
      <c r="F43" s="15">
        <f>+'[1]01.2 Plantilla ESF'!H43</f>
        <v>2951409.9100000015</v>
      </c>
      <c r="G43" s="6"/>
    </row>
    <row r="44" spans="3:11" hidden="1" x14ac:dyDescent="0.2">
      <c r="D44" s="21" t="s">
        <v>31</v>
      </c>
      <c r="F44" s="11">
        <f>+'[1]01.Notas EEFF'!E140</f>
        <v>0.16999999998370185</v>
      </c>
      <c r="G44" s="11"/>
    </row>
    <row r="45" spans="3:11" hidden="1" x14ac:dyDescent="0.2">
      <c r="D45" s="21" t="s">
        <v>32</v>
      </c>
      <c r="F45" s="11">
        <f>+'[2]Notas EF'!E83</f>
        <v>0</v>
      </c>
      <c r="G45" s="11"/>
    </row>
    <row r="46" spans="3:11" hidden="1" x14ac:dyDescent="0.2">
      <c r="D46" s="21" t="s">
        <v>33</v>
      </c>
      <c r="F46" s="11"/>
      <c r="G46" s="11"/>
    </row>
    <row r="47" spans="3:11" hidden="1" x14ac:dyDescent="0.2">
      <c r="D47" s="21" t="s">
        <v>34</v>
      </c>
      <c r="F47" s="11"/>
      <c r="G47" s="11"/>
    </row>
    <row r="48" spans="3:11" hidden="1" x14ac:dyDescent="0.2">
      <c r="D48" s="21" t="s">
        <v>35</v>
      </c>
      <c r="F48" s="11">
        <v>0</v>
      </c>
      <c r="G48" s="11"/>
    </row>
    <row r="49" spans="3:11" x14ac:dyDescent="0.2">
      <c r="D49" s="21" t="str">
        <f>+'[1]01.2 Plantilla ESF'!D49</f>
        <v>Fondos en Consignación (Feria int. Libro 2023) (Nota 16)</v>
      </c>
      <c r="F49" s="11">
        <f>+'[1]01.2 Plantilla ESF'!H49</f>
        <v>15668671.640000001</v>
      </c>
      <c r="G49" s="11"/>
    </row>
    <row r="50" spans="3:11" x14ac:dyDescent="0.2">
      <c r="C50" s="3" t="s">
        <v>36</v>
      </c>
      <c r="D50" s="21"/>
      <c r="F50" s="12">
        <f>SUM(F41:F49)</f>
        <v>37990090.060000002</v>
      </c>
      <c r="G50" s="13"/>
      <c r="J50" s="16"/>
    </row>
    <row r="51" spans="3:11" ht="9" customHeight="1" x14ac:dyDescent="0.2">
      <c r="D51" s="21"/>
      <c r="F51" s="11"/>
      <c r="G51" s="11"/>
    </row>
    <row r="52" spans="3:11" ht="15" customHeight="1" x14ac:dyDescent="0.2">
      <c r="C52" s="3" t="s">
        <v>37</v>
      </c>
      <c r="D52" s="21"/>
      <c r="F52" s="11"/>
      <c r="G52" s="11"/>
      <c r="H52" s="24"/>
      <c r="I52" s="24"/>
    </row>
    <row r="53" spans="3:11" x14ac:dyDescent="0.2">
      <c r="D53" s="21" t="s">
        <v>38</v>
      </c>
      <c r="F53" s="6">
        <f>+'[1]01.2 Plantilla ESF'!H59</f>
        <v>17514606</v>
      </c>
      <c r="G53" s="6"/>
      <c r="H53" s="24"/>
      <c r="I53" s="24"/>
    </row>
    <row r="54" spans="3:11" hidden="1" x14ac:dyDescent="0.2">
      <c r="D54" s="21" t="s">
        <v>39</v>
      </c>
      <c r="F54" s="11"/>
      <c r="G54" s="11"/>
    </row>
    <row r="55" spans="3:11" hidden="1" x14ac:dyDescent="0.2">
      <c r="D55" s="21" t="s">
        <v>40</v>
      </c>
      <c r="F55" s="11"/>
      <c r="G55" s="11"/>
    </row>
    <row r="56" spans="3:11" hidden="1" x14ac:dyDescent="0.2">
      <c r="D56" s="21" t="s">
        <v>41</v>
      </c>
      <c r="F56" s="11"/>
      <c r="G56" s="11"/>
    </row>
    <row r="57" spans="3:11" hidden="1" x14ac:dyDescent="0.2">
      <c r="D57" s="21" t="s">
        <v>42</v>
      </c>
      <c r="F57" s="11"/>
      <c r="G57" s="11"/>
    </row>
    <row r="58" spans="3:11" hidden="1" x14ac:dyDescent="0.2">
      <c r="D58" s="21" t="s">
        <v>43</v>
      </c>
      <c r="F58" s="11"/>
      <c r="G58" s="11"/>
    </row>
    <row r="59" spans="3:11" x14ac:dyDescent="0.2">
      <c r="C59" s="3" t="s">
        <v>44</v>
      </c>
      <c r="D59" s="22"/>
      <c r="E59" s="3"/>
      <c r="F59" s="12">
        <f>SUM(F51:F58)</f>
        <v>17514606</v>
      </c>
      <c r="G59" s="10"/>
    </row>
    <row r="60" spans="3:11" ht="14.25" customHeight="1" x14ac:dyDescent="0.2">
      <c r="D60" s="21"/>
      <c r="F60" s="11"/>
      <c r="G60" s="11"/>
    </row>
    <row r="61" spans="3:11" ht="15" thickBot="1" x14ac:dyDescent="0.25">
      <c r="C61" s="3" t="s">
        <v>45</v>
      </c>
      <c r="D61" s="21"/>
      <c r="F61" s="26">
        <f>+F50+F59</f>
        <v>55504696.060000002</v>
      </c>
      <c r="G61" s="13"/>
      <c r="J61" s="7"/>
      <c r="K61" s="7"/>
    </row>
    <row r="62" spans="3:11" ht="7.5" customHeight="1" thickTop="1" x14ac:dyDescent="0.2">
      <c r="D62" s="21"/>
      <c r="F62" s="11"/>
      <c r="G62" s="11"/>
    </row>
    <row r="63" spans="3:11" x14ac:dyDescent="0.2">
      <c r="C63" s="3" t="s">
        <v>46</v>
      </c>
      <c r="D63" s="21"/>
      <c r="F63" s="11"/>
      <c r="G63" s="11"/>
    </row>
    <row r="64" spans="3:11" x14ac:dyDescent="0.2">
      <c r="D64" s="21" t="s">
        <v>47</v>
      </c>
      <c r="F64" s="6">
        <f>+'[1]01.2 Plantilla ESF'!H64</f>
        <v>84274390.390000001</v>
      </c>
      <c r="G64" s="6"/>
    </row>
    <row r="65" spans="3:11" x14ac:dyDescent="0.2">
      <c r="D65" s="21" t="s">
        <v>48</v>
      </c>
      <c r="F65" s="6">
        <f>+'[1]01.2 Plantilla ESF'!H65</f>
        <v>110965112</v>
      </c>
      <c r="G65" s="6"/>
    </row>
    <row r="66" spans="3:11" x14ac:dyDescent="0.2">
      <c r="D66" s="21" t="s">
        <v>49</v>
      </c>
      <c r="F66" s="6">
        <f>+'[1]01.2 Plantilla ESF'!H66</f>
        <v>3640623.4999999637</v>
      </c>
      <c r="G66" s="6"/>
      <c r="J66" s="14"/>
    </row>
    <row r="67" spans="3:11" hidden="1" x14ac:dyDescent="0.2">
      <c r="D67" s="21" t="s">
        <v>50</v>
      </c>
      <c r="F67" s="6"/>
      <c r="G67" s="6"/>
    </row>
    <row r="68" spans="3:11" ht="15" thickBot="1" x14ac:dyDescent="0.25">
      <c r="C68" s="3" t="s">
        <v>51</v>
      </c>
      <c r="D68" s="21"/>
      <c r="F68" s="17">
        <f>SUM(F64:F66)</f>
        <v>198880125.88999996</v>
      </c>
      <c r="G68" s="13"/>
      <c r="J68" s="14"/>
      <c r="K68" s="7"/>
    </row>
    <row r="69" spans="3:11" ht="15" thickTop="1" x14ac:dyDescent="0.2">
      <c r="D69" s="21"/>
      <c r="F69" s="11"/>
      <c r="G69" s="11"/>
    </row>
    <row r="70" spans="3:11" ht="15" thickBot="1" x14ac:dyDescent="0.25">
      <c r="C70" s="3" t="s">
        <v>52</v>
      </c>
      <c r="D70" s="21"/>
      <c r="F70" s="26">
        <f>+F61+F68</f>
        <v>254384821.94999996</v>
      </c>
      <c r="G70" s="13"/>
      <c r="I70" s="18"/>
    </row>
    <row r="71" spans="3:11" ht="15" thickTop="1" x14ac:dyDescent="0.2">
      <c r="D71" s="21"/>
      <c r="F71" s="11"/>
      <c r="I71" s="19"/>
    </row>
    <row r="72" spans="3:11" x14ac:dyDescent="0.2">
      <c r="F72" s="11"/>
    </row>
    <row r="73" spans="3:11" x14ac:dyDescent="0.2">
      <c r="F73" s="11"/>
    </row>
    <row r="78" spans="3:11" x14ac:dyDescent="0.2">
      <c r="F78" s="11"/>
    </row>
    <row r="80" spans="3:11" x14ac:dyDescent="0.2">
      <c r="F80" s="11"/>
    </row>
    <row r="81" spans="2:7" x14ac:dyDescent="0.2">
      <c r="B81" s="23"/>
      <c r="C81" s="23"/>
      <c r="D81" s="23"/>
      <c r="E81" s="23"/>
      <c r="F81" s="23"/>
      <c r="G81" s="23"/>
    </row>
    <row r="82" spans="2:7" x14ac:dyDescent="0.2">
      <c r="B82" s="23"/>
      <c r="C82" s="23"/>
      <c r="D82" s="23"/>
      <c r="E82" s="23"/>
      <c r="F82" s="23"/>
      <c r="G82" s="23"/>
    </row>
  </sheetData>
  <mergeCells count="11">
    <mergeCell ref="B10:G10"/>
    <mergeCell ref="C2:G2"/>
    <mergeCell ref="C3:G3"/>
    <mergeCell ref="C4:G4"/>
    <mergeCell ref="C5:G5"/>
    <mergeCell ref="B9:G9"/>
    <mergeCell ref="B11:G11"/>
    <mergeCell ref="B12:G12"/>
    <mergeCell ref="H52:I53"/>
    <mergeCell ref="B81:G81"/>
    <mergeCell ref="B82:G8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2023-09-20T22:04:43Z</dcterms:created>
  <dcterms:modified xsi:type="dcterms:W3CDTF">2023-09-21T12:17:29Z</dcterms:modified>
</cp:coreProperties>
</file>