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OS FINANCIEROS MENSUALES\EEFF AÑO 2025\04 Estado Financiero ABRIL 2025\Transparencia 2025\"/>
    </mc:Choice>
  </mc:AlternateContent>
  <xr:revisionPtr revIDLastSave="0" documentId="13_ncr:1_{FA03D341-E571-4F0D-BDC7-76A3050BBAE2}" xr6:coauthVersionLast="47" xr6:coauthVersionMax="47" xr10:uidLastSave="{00000000-0000-0000-0000-000000000000}"/>
  <bookViews>
    <workbookView xWindow="-120" yWindow="-120" windowWidth="29040" windowHeight="15720" xr2:uid="{DFC6B546-D0BF-4E86-BCDB-26168690B3DE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[1]clientes!#REF!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[1]clientes!#REF!</definedName>
    <definedName name="DPAGADO">#REF!</definedName>
    <definedName name="E1925.">'[2]Mayor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57" i="1"/>
  <c r="F63" i="1" s="1"/>
  <c r="F53" i="1"/>
  <c r="D53" i="1"/>
  <c r="F49" i="1"/>
  <c r="F48" i="1"/>
  <c r="F47" i="1"/>
  <c r="F46" i="1"/>
  <c r="D46" i="1"/>
  <c r="F45" i="1"/>
  <c r="F44" i="1"/>
  <c r="F35" i="1"/>
  <c r="F34" i="1"/>
  <c r="F33" i="1"/>
  <c r="F37" i="1" s="1"/>
  <c r="F24" i="1"/>
  <c r="F23" i="1"/>
  <c r="F22" i="1"/>
  <c r="F21" i="1"/>
  <c r="F72" i="1" l="1"/>
  <c r="F54" i="1"/>
  <c r="F65" i="1" s="1"/>
  <c r="F74" i="1" s="1"/>
  <c r="F26" i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<sst xmlns="http://schemas.openxmlformats.org/spreadsheetml/2006/main" count="52" uniqueCount="52">
  <si>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</si>
  <si>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de Abril  del 2025</t>
  </si>
  <si>
    <t xml:space="preserve"> (Valores en RD$)</t>
  </si>
  <si>
    <t>ABRIL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</si>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</sst>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43" fontId="4" fillId="3" borderId="0" xfId="1" applyFont="1" applyFill="1"/>
    <xf numFmtId="43" fontId="4" fillId="4" borderId="0" xfId="1" applyFont="1" applyFill="1"/>
    <xf numFmtId="43" fontId="5" fillId="5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29C17BF-73B3-4A4D-B668-FEFAC0442169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8E01410-AB0A-4645-8BC3-6DF25B3E6FC0}"/>
            </a:ext>
          </a:extLst>
        </xdr:cNvPr>
        <xdr:cNvSpPr txBox="1"/>
      </xdr:nvSpPr>
      <xdr:spPr>
        <a:xfrm>
          <a:off x="4895850" y="1036146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1371600</xdr:colOff>
      <xdr:row>1</xdr:row>
      <xdr:rowOff>123825</xdr:rowOff>
    </xdr:from>
    <xdr:to>
      <xdr:col>5</xdr:col>
      <xdr:colOff>104639</xdr:colOff>
      <xdr:row>11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5CAD70-BF0A-4136-8217-949DBAB27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7950" y="30480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OS%20FINANCIEROS%20MENSUALES/EEFF%20A&#209;O%202025/04%20Estado%20Financiero%20ABRIL%202025/Estados%20Financieros/Borrador%20Estados%20Financieros%20Abril%20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ABRIL "/>
      <sheetName val="General Operat.y Colectora"/>
      <sheetName val="11.Cuenta Unica "/>
      <sheetName val="13.Inventarios y Suministros"/>
      <sheetName val="12.CU Nota EF"/>
      <sheetName val="INVENTARIO F. ABRIL 2025 CONT."/>
      <sheetName val="INVENTARIO F. MARZO 2025"/>
      <sheetName val="FACTURAS PAGADAS FERIA "/>
      <sheetName val="14.CUENTA POR COBRAR ACTU-FEBRE"/>
      <sheetName val="FACT.FIL 2024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19.2Detalle de entrada activo m"/>
      <sheetName val="Reporte Gral por Obj. Abril"/>
      <sheetName val="19.3 Activos por CK y TR"/>
      <sheetName val="20. Obras en Proceso"/>
      <sheetName val="20.1 Obras Terminadas "/>
      <sheetName val="C X P GENERAL-ABRIL 2025 "/>
      <sheetName val="Agregados Abril 2025"/>
      <sheetName val="Pagados Abril. 2025"/>
      <sheetName val="PASIVOS NO CORRIENTE-ACTUA."/>
      <sheetName val="OTROS PASIVOS"/>
      <sheetName val="Otros Pagos Abril.25"/>
      <sheetName val="08-2.Mov. CXP - Abril 2025"/>
      <sheetName val="Movimiento Otras CxP.Abri 2025 "/>
      <sheetName val="24.1 Detalles de Retenc abril"/>
      <sheetName val="24.2 Ret. ITBIS Abril"/>
      <sheetName val="24.Retenciones y Ajustes"/>
      <sheetName val="Colectora y Operat. General Abr"/>
      <sheetName val="25.Ingresos"/>
      <sheetName val="26.Gastos Generales"/>
      <sheetName val="AUXILIAR ABRIL 2025 "/>
      <sheetName val="26.1DETAL.JECUCION AL 30 ABRIL "/>
      <sheetName val="26.2DETAL.JECUCION AL 30 ABRIL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43858215.699999981</v>
          </cell>
        </row>
        <row r="19">
          <cell r="H19">
            <v>1843858.0899999999</v>
          </cell>
        </row>
        <row r="20">
          <cell r="H20">
            <v>7326854.4293657122</v>
          </cell>
        </row>
        <row r="21">
          <cell r="H21">
            <v>242568.71999999997</v>
          </cell>
        </row>
        <row r="30">
          <cell r="H30">
            <v>303399055.09000003</v>
          </cell>
        </row>
        <row r="31">
          <cell r="H31">
            <v>-147290441.43000001</v>
          </cell>
        </row>
        <row r="32">
          <cell r="H32">
            <v>76155163.25999999</v>
          </cell>
        </row>
        <row r="41">
          <cell r="H41">
            <v>5096486.07</v>
          </cell>
        </row>
        <row r="42">
          <cell r="H42">
            <v>4033408.9347108738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954835.17999999993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171829857.30000001</v>
          </cell>
        </row>
        <row r="67">
          <cell r="H67">
            <v>-1189818.0880343392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9EB9-0D65-4901-9CCB-8D2A8EE4F863}">
  <sheetPr>
    <tabColor theme="4"/>
  </sheetPr>
  <dimension ref="B2:J83"/>
  <sheetViews>
    <sheetView tabSelected="1" view="pageBreakPreview" topLeftCell="A6" zoomScaleNormal="100" zoomScaleSheetLayoutView="100" workbookViewId="0">
      <selection activeCell="J22" sqref="J22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5" customWidth="1"/>
    <col min="7" max="7" width="8.5703125" style="1" customWidth="1"/>
    <col min="8" max="8" width="19.28515625" style="2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19"/>
      <c r="D2" s="19"/>
      <c r="E2" s="19"/>
      <c r="F2" s="19"/>
    </row>
    <row r="3" spans="2:7" x14ac:dyDescent="0.2">
      <c r="C3" s="19"/>
      <c r="D3" s="19"/>
      <c r="E3" s="19"/>
      <c r="F3" s="19"/>
    </row>
    <row r="4" spans="2:7" x14ac:dyDescent="0.2">
      <c r="C4" s="19"/>
      <c r="D4" s="19"/>
      <c r="E4" s="19"/>
      <c r="F4" s="19"/>
    </row>
    <row r="5" spans="2:7" x14ac:dyDescent="0.2">
      <c r="C5" s="19"/>
      <c r="D5" s="19"/>
      <c r="E5" s="19"/>
      <c r="F5" s="19"/>
    </row>
    <row r="11" spans="2:7" x14ac:dyDescent="0.2">
      <c r="B11" s="19" t="s">
        <v>0</v>
      </c>
      <c r="C11" s="19"/>
      <c r="D11" s="19"/>
      <c r="E11" s="19"/>
      <c r="F11" s="19"/>
      <c r="G11" s="19"/>
    </row>
    <row r="12" spans="2:7" x14ac:dyDescent="0.2">
      <c r="B12" s="19" t="s">
        <v>1</v>
      </c>
      <c r="C12" s="19"/>
      <c r="D12" s="19"/>
      <c r="E12" s="19"/>
      <c r="F12" s="19"/>
      <c r="G12" s="19"/>
    </row>
    <row r="13" spans="2:7" x14ac:dyDescent="0.2">
      <c r="B13" s="19" t="s">
        <v>2</v>
      </c>
      <c r="C13" s="19"/>
      <c r="D13" s="19"/>
      <c r="E13" s="19"/>
      <c r="F13" s="19"/>
      <c r="G13" s="19"/>
    </row>
    <row r="16" spans="2:7" x14ac:dyDescent="0.2">
      <c r="B16" s="3"/>
      <c r="C16" s="3"/>
      <c r="D16" s="3"/>
      <c r="E16" s="3"/>
      <c r="F16" s="3"/>
    </row>
    <row r="17" spans="2:9" x14ac:dyDescent="0.2">
      <c r="B17" s="3"/>
      <c r="C17" s="3"/>
      <c r="D17" s="3"/>
      <c r="E17" s="3"/>
      <c r="F17" s="20" t="s">
        <v>3</v>
      </c>
    </row>
    <row r="18" spans="2:9" x14ac:dyDescent="0.2">
      <c r="F18" s="20"/>
    </row>
    <row r="19" spans="2:9" x14ac:dyDescent="0.2">
      <c r="C19" s="4" t="s">
        <v>4</v>
      </c>
    </row>
    <row r="20" spans="2:9" x14ac:dyDescent="0.2">
      <c r="C20" s="4" t="s">
        <v>5</v>
      </c>
      <c r="F20" s="5" t="s">
        <v>6</v>
      </c>
    </row>
    <row r="21" spans="2:9" x14ac:dyDescent="0.2">
      <c r="D21" s="1" t="s">
        <v>7</v>
      </c>
      <c r="F21" s="6">
        <f>+'[3]01.2 Plantilla ESF'!H18</f>
        <v>43858215.699999981</v>
      </c>
      <c r="I21" s="7"/>
    </row>
    <row r="22" spans="2:9" x14ac:dyDescent="0.2">
      <c r="D22" s="1" t="s">
        <v>8</v>
      </c>
      <c r="F22" s="8">
        <f>+'[3]01.2 Plantilla ESF'!H19</f>
        <v>1843858.0899999999</v>
      </c>
    </row>
    <row r="23" spans="2:9" x14ac:dyDescent="0.2">
      <c r="D23" s="1" t="s">
        <v>9</v>
      </c>
      <c r="F23" s="6">
        <f>+'[3]01.2 Plantilla ESF'!H20</f>
        <v>7326854.4293657122</v>
      </c>
    </row>
    <row r="24" spans="2:9" x14ac:dyDescent="0.2">
      <c r="D24" s="1" t="s">
        <v>10</v>
      </c>
      <c r="F24" s="6">
        <f>+'[3]01.2 Plantilla ESF'!H21</f>
        <v>242568.71999999997</v>
      </c>
    </row>
    <row r="25" spans="2:9" hidden="1" x14ac:dyDescent="0.2">
      <c r="D25" s="1" t="s">
        <v>11</v>
      </c>
      <c r="F25" s="6">
        <v>0</v>
      </c>
    </row>
    <row r="26" spans="2:9" x14ac:dyDescent="0.2">
      <c r="C26" s="4" t="s">
        <v>12</v>
      </c>
      <c r="F26" s="9">
        <f>+F21+F22+F23+F24</f>
        <v>53271496.939365685</v>
      </c>
    </row>
    <row r="27" spans="2:9" ht="10.5" customHeight="1" x14ac:dyDescent="0.2">
      <c r="F27" s="10"/>
    </row>
    <row r="28" spans="2:9" x14ac:dyDescent="0.2">
      <c r="C28" s="4" t="s">
        <v>13</v>
      </c>
      <c r="F28" s="10"/>
    </row>
    <row r="29" spans="2:9" hidden="1" x14ac:dyDescent="0.2">
      <c r="D29" s="1" t="s">
        <v>14</v>
      </c>
      <c r="F29" s="10"/>
    </row>
    <row r="30" spans="2:9" hidden="1" x14ac:dyDescent="0.2">
      <c r="D30" s="1" t="s">
        <v>15</v>
      </c>
      <c r="F30" s="10"/>
    </row>
    <row r="31" spans="2:9" hidden="1" x14ac:dyDescent="0.2">
      <c r="D31" s="1" t="s">
        <v>16</v>
      </c>
      <c r="F31" s="10"/>
    </row>
    <row r="32" spans="2:9" hidden="1" x14ac:dyDescent="0.2">
      <c r="D32" s="1" t="s">
        <v>17</v>
      </c>
      <c r="F32" s="10"/>
    </row>
    <row r="33" spans="3:10" x14ac:dyDescent="0.2">
      <c r="D33" s="1" t="s">
        <v>18</v>
      </c>
      <c r="F33" s="6">
        <f>+'[3]01.2 Plantilla ESF'!H30</f>
        <v>303399055.09000003</v>
      </c>
    </row>
    <row r="34" spans="3:10" x14ac:dyDescent="0.2">
      <c r="D34" s="1" t="s">
        <v>19</v>
      </c>
      <c r="F34" s="6">
        <f>+'[3]01.2 Plantilla ESF'!H31</f>
        <v>-147290441.43000001</v>
      </c>
    </row>
    <row r="35" spans="3:10" x14ac:dyDescent="0.2">
      <c r="D35" s="1" t="s">
        <v>20</v>
      </c>
      <c r="F35" s="10">
        <f>+'[3]01.2 Plantilla ESF'!H32</f>
        <v>76155163.25999999</v>
      </c>
    </row>
    <row r="36" spans="3:10" hidden="1" x14ac:dyDescent="0.2">
      <c r="D36" s="1" t="s">
        <v>21</v>
      </c>
      <c r="F36" s="10"/>
    </row>
    <row r="37" spans="3:10" x14ac:dyDescent="0.2">
      <c r="C37" s="4" t="s">
        <v>22</v>
      </c>
      <c r="F37" s="11">
        <f>SUM(F33:F36)</f>
        <v>232263776.92000002</v>
      </c>
    </row>
    <row r="38" spans="3:10" ht="11.25" customHeight="1" x14ac:dyDescent="0.2">
      <c r="F38" s="10"/>
    </row>
    <row r="39" spans="3:10" ht="15" thickBot="1" x14ac:dyDescent="0.25">
      <c r="C39" s="4" t="s">
        <v>23</v>
      </c>
      <c r="F39" s="12">
        <f>+F26+F37</f>
        <v>285535273.8593657</v>
      </c>
      <c r="I39" s="13"/>
      <c r="J39" s="7"/>
    </row>
    <row r="40" spans="3:10" ht="8.25" customHeight="1" thickTop="1" x14ac:dyDescent="0.2">
      <c r="F40" s="10"/>
    </row>
    <row r="41" spans="3:10" x14ac:dyDescent="0.2">
      <c r="C41" s="4" t="s">
        <v>24</v>
      </c>
      <c r="F41" s="10"/>
    </row>
    <row r="42" spans="3:10" x14ac:dyDescent="0.2">
      <c r="D42" s="4" t="s">
        <v>25</v>
      </c>
      <c r="F42" s="10"/>
    </row>
    <row r="43" spans="3:10" hidden="1" x14ac:dyDescent="0.2">
      <c r="D43" s="1" t="s">
        <v>26</v>
      </c>
      <c r="F43" s="10"/>
    </row>
    <row r="44" spans="3:10" x14ac:dyDescent="0.2">
      <c r="D44" s="1" t="s">
        <v>27</v>
      </c>
      <c r="F44" s="6">
        <f>+'[3]01.2 Plantilla ESF'!H41</f>
        <v>5096486.07</v>
      </c>
    </row>
    <row r="45" spans="3:10" x14ac:dyDescent="0.2">
      <c r="D45" s="1" t="s">
        <v>28</v>
      </c>
      <c r="F45" s="6">
        <f>+'[3]01.2 Plantilla ESF'!H42</f>
        <v>4033408.9347108738</v>
      </c>
    </row>
    <row r="46" spans="3:10" hidden="1" x14ac:dyDescent="0.2">
      <c r="D46" s="1" t="str">
        <f>+'[3]01.2 Plantilla ESF'!D43</f>
        <v>Otros Proveedores por Clasificar - Tránsitos</v>
      </c>
      <c r="F46" s="6">
        <f>+'[3]01.2 Plantilla ESF'!H43</f>
        <v>0.3599999975413084</v>
      </c>
    </row>
    <row r="47" spans="3:10" x14ac:dyDescent="0.2">
      <c r="D47" s="1" t="s">
        <v>29</v>
      </c>
      <c r="F47" s="14">
        <f>+'[3]01.2 Plantilla ESF'!H44</f>
        <v>954835.17999999993</v>
      </c>
    </row>
    <row r="48" spans="3:10" hidden="1" x14ac:dyDescent="0.2">
      <c r="D48" s="1" t="s">
        <v>30</v>
      </c>
      <c r="F48" s="10">
        <f>+'[3]01.Notas EEFF'!E143</f>
        <v>0.16999999998370185</v>
      </c>
    </row>
    <row r="49" spans="3:9" hidden="1" x14ac:dyDescent="0.2">
      <c r="D49" s="1" t="s">
        <v>31</v>
      </c>
      <c r="F49" s="10">
        <f>+'[4]Notas EF'!E83</f>
        <v>0</v>
      </c>
    </row>
    <row r="50" spans="3:9" hidden="1" x14ac:dyDescent="0.2">
      <c r="D50" s="1" t="s">
        <v>32</v>
      </c>
      <c r="F50" s="10"/>
    </row>
    <row r="51" spans="3:9" hidden="1" x14ac:dyDescent="0.2">
      <c r="D51" s="1" t="s">
        <v>33</v>
      </c>
      <c r="F51" s="10"/>
    </row>
    <row r="52" spans="3:9" hidden="1" x14ac:dyDescent="0.2">
      <c r="D52" s="1" t="s">
        <v>34</v>
      </c>
      <c r="F52" s="10">
        <v>0</v>
      </c>
    </row>
    <row r="53" spans="3:9" hidden="1" x14ac:dyDescent="0.2">
      <c r="D53" s="1" t="str">
        <f>+'[3]01.2 Plantilla ESF'!D50</f>
        <v>Fondos en Consignación (Feria int. Libro 2023) (Nota 16)</v>
      </c>
      <c r="F53" s="10">
        <f>+'[3]01.2 Plantilla ESF'!H50</f>
        <v>0</v>
      </c>
    </row>
    <row r="54" spans="3:9" x14ac:dyDescent="0.2">
      <c r="C54" s="4" t="s">
        <v>35</v>
      </c>
      <c r="F54" s="11">
        <f>SUM(F44:F53)</f>
        <v>10084730.714710871</v>
      </c>
      <c r="I54" s="15"/>
    </row>
    <row r="55" spans="3:9" ht="9" customHeight="1" x14ac:dyDescent="0.2">
      <c r="F55" s="10"/>
    </row>
    <row r="56" spans="3:9" ht="15" customHeight="1" x14ac:dyDescent="0.2">
      <c r="C56" s="4" t="s">
        <v>36</v>
      </c>
      <c r="F56" s="10"/>
      <c r="G56" s="21"/>
      <c r="H56" s="21"/>
    </row>
    <row r="57" spans="3:9" x14ac:dyDescent="0.2">
      <c r="D57" s="1" t="s">
        <v>37</v>
      </c>
      <c r="F57" s="6">
        <f>+'[3]01.2 Plantilla ESF'!H60</f>
        <v>20536115.350000001</v>
      </c>
      <c r="G57" s="21"/>
      <c r="H57" s="21"/>
    </row>
    <row r="58" spans="3:9" hidden="1" x14ac:dyDescent="0.2">
      <c r="D58" s="1" t="s">
        <v>38</v>
      </c>
      <c r="F58" s="10"/>
    </row>
    <row r="59" spans="3:9" hidden="1" x14ac:dyDescent="0.2">
      <c r="D59" s="1" t="s">
        <v>39</v>
      </c>
      <c r="F59" s="10"/>
    </row>
    <row r="60" spans="3:9" hidden="1" x14ac:dyDescent="0.2">
      <c r="D60" s="1" t="s">
        <v>40</v>
      </c>
      <c r="F60" s="10"/>
    </row>
    <row r="61" spans="3:9" hidden="1" x14ac:dyDescent="0.2">
      <c r="D61" s="1" t="s">
        <v>41</v>
      </c>
      <c r="F61" s="10"/>
    </row>
    <row r="62" spans="3:9" hidden="1" x14ac:dyDescent="0.2">
      <c r="D62" s="1" t="s">
        <v>42</v>
      </c>
      <c r="F62" s="10"/>
    </row>
    <row r="63" spans="3:9" x14ac:dyDescent="0.2">
      <c r="C63" s="4" t="s">
        <v>43</v>
      </c>
      <c r="D63" s="4"/>
      <c r="E63" s="4"/>
      <c r="F63" s="11">
        <f>SUM(F55:F62)</f>
        <v>20536115.350000001</v>
      </c>
    </row>
    <row r="64" spans="3:9" ht="14.25" customHeight="1" x14ac:dyDescent="0.2">
      <c r="F64" s="10"/>
    </row>
    <row r="65" spans="3:10" ht="15" thickBot="1" x14ac:dyDescent="0.25">
      <c r="C65" s="4" t="s">
        <v>44</v>
      </c>
      <c r="F65" s="12">
        <f>+F54+F63</f>
        <v>30620846.06471087</v>
      </c>
      <c r="I65" s="2"/>
      <c r="J65" s="7"/>
    </row>
    <row r="66" spans="3:10" ht="7.5" customHeight="1" thickTop="1" x14ac:dyDescent="0.2">
      <c r="F66" s="10"/>
      <c r="I66" s="2"/>
    </row>
    <row r="67" spans="3:10" x14ac:dyDescent="0.2">
      <c r="C67" s="4" t="s">
        <v>45</v>
      </c>
      <c r="F67" s="10"/>
      <c r="I67" s="2"/>
    </row>
    <row r="68" spans="3:10" x14ac:dyDescent="0.2">
      <c r="D68" s="1" t="s">
        <v>46</v>
      </c>
      <c r="F68" s="6">
        <f>+'[3]01.2 Plantilla ESF'!H65</f>
        <v>84274390</v>
      </c>
      <c r="I68" s="2"/>
    </row>
    <row r="69" spans="3:10" x14ac:dyDescent="0.2">
      <c r="D69" s="1" t="s">
        <v>47</v>
      </c>
      <c r="F69" s="6">
        <f>+'[3]01.2 Plantilla ESF'!H66</f>
        <v>171829857.30000001</v>
      </c>
      <c r="I69" s="2"/>
    </row>
    <row r="70" spans="3:10" x14ac:dyDescent="0.2">
      <c r="D70" s="1" t="s">
        <v>48</v>
      </c>
      <c r="F70" s="6">
        <f>+'[3]01.2 Plantilla ESF'!H67</f>
        <v>-1189818.0880343392</v>
      </c>
      <c r="I70" s="2"/>
    </row>
    <row r="71" spans="3:10" hidden="1" x14ac:dyDescent="0.2">
      <c r="D71" s="1" t="s">
        <v>49</v>
      </c>
      <c r="F71" s="6"/>
      <c r="I71" s="2"/>
    </row>
    <row r="72" spans="3:10" ht="15" thickBot="1" x14ac:dyDescent="0.25">
      <c r="C72" s="4" t="s">
        <v>50</v>
      </c>
      <c r="F72" s="12">
        <f>SUM(F68:F70)</f>
        <v>254914429.21196568</v>
      </c>
      <c r="I72" s="16"/>
      <c r="J72" s="7"/>
    </row>
    <row r="73" spans="3:10" ht="15" thickTop="1" x14ac:dyDescent="0.2">
      <c r="F73" s="10"/>
      <c r="I73" s="2"/>
    </row>
    <row r="74" spans="3:10" ht="15" thickBot="1" x14ac:dyDescent="0.25">
      <c r="C74" s="4" t="s">
        <v>51</v>
      </c>
      <c r="F74" s="12">
        <f>+F65+F72-1</f>
        <v>285535274.27667654</v>
      </c>
      <c r="I74" s="17"/>
    </row>
    <row r="75" spans="3:10" ht="15" thickTop="1" x14ac:dyDescent="0.2">
      <c r="F75" s="10"/>
      <c r="I75" s="18"/>
    </row>
    <row r="76" spans="3:10" x14ac:dyDescent="0.2">
      <c r="F76" s="10"/>
      <c r="I76" s="18"/>
    </row>
    <row r="77" spans="3:10" x14ac:dyDescent="0.2">
      <c r="F77" s="10"/>
      <c r="I77" s="18"/>
    </row>
    <row r="79" spans="3:10" x14ac:dyDescent="0.2">
      <c r="F79" s="10"/>
    </row>
    <row r="81" spans="2:6" x14ac:dyDescent="0.2">
      <c r="F81" s="10"/>
    </row>
    <row r="82" spans="2:6" x14ac:dyDescent="0.2">
      <c r="B82" s="19"/>
      <c r="C82" s="19"/>
      <c r="D82" s="19"/>
      <c r="E82" s="19"/>
      <c r="F82" s="19"/>
    </row>
    <row r="83" spans="2:6" x14ac:dyDescent="0.2">
      <c r="B83" s="19"/>
      <c r="C83" s="19"/>
      <c r="D83" s="19"/>
      <c r="E83" s="19"/>
      <c r="F83" s="19"/>
    </row>
  </sheetData>
  <mergeCells count="11">
    <mergeCell ref="B13:G13"/>
    <mergeCell ref="F17:F18"/>
    <mergeCell ref="G56:H57"/>
    <mergeCell ref="B82:F82"/>
    <mergeCell ref="B83:F83"/>
    <mergeCell ref="B12:G12"/>
    <mergeCell ref="C2:F2"/>
    <mergeCell ref="C3:F3"/>
    <mergeCell ref="C4:F4"/>
    <mergeCell ref="C5:F5"/>
    <mergeCell ref="B11:G11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Ysabel Perez Perez</dc:creator>
  <cp:lastModifiedBy>Maria Ysabel Perez Perez</cp:lastModifiedBy>
  <dcterms:created xsi:type="dcterms:W3CDTF">2025-05-12T19:57:03Z</dcterms:created>
  <dcterms:modified xsi:type="dcterms:W3CDTF">2025-05-12T20:12:24Z</dcterms:modified>
</cp:coreProperties>
</file>