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OS FINANCIEROS MENSUALES\EEFF AÑO 2025\08 Estado Financieros AGOSTO 2025\Transparencia 2025\"/>
    </mc:Choice>
  </mc:AlternateContent>
  <xr:revisionPtr revIDLastSave="0" documentId="13_ncr:1_{EA9798CE-A94D-4B3C-8634-56794B1720FC}" xr6:coauthVersionLast="47" xr6:coauthVersionMax="47" xr10:uidLastSave="{00000000-0000-0000-0000-000000000000}"/>
  <bookViews>
    <workbookView xWindow="-120" yWindow="-120" windowWidth="29040" windowHeight="15720" xr2:uid="{18A659B3-18BE-45CC-A031-F2EAFACFE30B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[3]clientes!#REF!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[3]clientes!#REF!</definedName>
    <definedName name="DPAGADO">#REF!</definedName>
    <definedName name="E1925.">'[4]Mayor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26" i="1"/>
  <c r="F33" i="1"/>
  <c r="F34" i="1"/>
  <c r="F35" i="1"/>
  <c r="F37" i="1"/>
  <c r="F39" i="1"/>
  <c r="F44" i="1"/>
  <c r="F45" i="1"/>
  <c r="D46" i="1"/>
  <c r="F46" i="1"/>
  <c r="F47" i="1"/>
  <c r="F54" i="1" s="1"/>
  <c r="F65" i="1" s="1"/>
  <c r="F74" i="1" s="1"/>
  <c r="F48" i="1"/>
  <c r="F49" i="1"/>
  <c r="D53" i="1"/>
  <c r="F53" i="1"/>
  <c r="F57" i="1"/>
  <c r="F63" i="1"/>
  <c r="F68" i="1"/>
  <c r="F69" i="1"/>
  <c r="F70" i="1"/>
  <c r="F72" i="1"/>
</calcChain>
</file>

<file path=xl/sharedStrings.xml><?xml version="1.0" encoding="utf-8"?>
<sst xmlns="http://schemas.openxmlformats.org/spreadsheetml/2006/main" count="52" uniqueCount="52">
  <si>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</si>
  <si>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</si>
  <si>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</si>
  <si>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</si>
  <si>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</si>
  <si>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</si>
  <si>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</si>
  <si>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</si>
  <si>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no corrientes</t>
  </si>
  <si>
    <t>Otros pasivos no corrientes</t>
  </si>
  <si>
    <t xml:space="preserve">Beneficios a empleados a largo plazo </t>
  </si>
  <si>
    <t xml:space="preserve">Provisiones a largo plazo </t>
  </si>
  <si>
    <t xml:space="preserve">Instrumentos de deuda </t>
  </si>
  <si>
    <t xml:space="preserve">Prestamos a largo plazo </t>
  </si>
  <si>
    <t>Cuentas por pagar a largo plazo</t>
  </si>
  <si>
    <t>Pasivos no corrientes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</si>
  <si>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</si>
  <si>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</si>
  <si>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</si>
  <si>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</si>
  <si>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</si>
  <si>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 xml:space="preserve">Fondos en Consignación </t>
  </si>
  <si>
    <t xml:space="preserve">Retenciones y acumulaciones por pagar </t>
  </si>
  <si>
    <t xml:space="preserve">Otras cuentas por pagar a corto plazo </t>
  </si>
  <si>
    <t xml:space="preserve">Cuentas por pagar a corto plazo 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</si>
  <si>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</si>
  <si>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</si>
  <si>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</si>
  <si>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</si>
  <si>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</si>
  <si>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</si>
  <si>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 xml:space="preserve">Construcciones en Proceso y Mejoras 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</si>
  <si>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</si>
  <si>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</si>
  <si>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</si>
  <si>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</si>
  <si>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</si>
  <si>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</si>
  <si>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 xml:space="preserve">Activos no corrientes </t>
  </si>
  <si>
    <t xml:space="preserve">Total activos corrientes </t>
  </si>
  <si>
    <t xml:space="preserve">Otros Anticipos </t>
  </si>
  <si>
    <t xml:space="preserve">Gastos Pagados por Anticipado </t>
  </si>
  <si>
    <t xml:space="preserve">Inventario - Material Gastable </t>
  </si>
  <si>
    <t xml:space="preserve">Cuentas por Cobrar a corto Plazo </t>
  </si>
  <si>
    <t xml:space="preserve">Efectivo y equivalente de efectivo </t>
  </si>
  <si>
    <t xml:space="preserve"> </t>
  </si>
  <si>
    <t xml:space="preserve">Activos corrientes </t>
  </si>
  <si>
    <t>Activos</t>
  </si>
  <si>
    <t>AGOSTO</t>
  </si>
  <si>
    <t xml:space="preserve"> (Valores en RD$)</t>
  </si>
  <si>
    <t>Al 31 de Agosto del 2025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</si>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</sst>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theme="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43" fontId="3" fillId="2" borderId="0" xfId="1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43" fontId="5" fillId="2" borderId="0" xfId="1" applyFont="1" applyFill="1"/>
    <xf numFmtId="164" fontId="4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43" fontId="2" fillId="2" borderId="0" xfId="0" applyNumberFormat="1" applyFont="1" applyFill="1"/>
    <xf numFmtId="164" fontId="2" fillId="2" borderId="0" xfId="1" applyNumberFormat="1" applyFont="1" applyFill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43" fontId="2" fillId="2" borderId="0" xfId="1" applyFont="1" applyFill="1"/>
    <xf numFmtId="164" fontId="3" fillId="2" borderId="0" xfId="1" applyNumberFormat="1" applyFont="1" applyFill="1" applyAlignment="1">
      <alignment horizontal="center"/>
    </xf>
    <xf numFmtId="41" fontId="2" fillId="2" borderId="0" xfId="0" applyNumberFormat="1" applyFont="1" applyFill="1"/>
    <xf numFmtId="164" fontId="4" fillId="2" borderId="2" xfId="1" applyNumberFormat="1" applyFont="1" applyFill="1" applyBorder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82</xdr:row>
      <xdr:rowOff>153265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C2A8BFE-524A-4D79-88D0-D02656ED488D}"/>
            </a:ext>
          </a:extLst>
        </xdr:cNvPr>
        <xdr:cNvSpPr txBox="1"/>
      </xdr:nvSpPr>
      <xdr:spPr>
        <a:xfrm>
          <a:off x="1685925" y="14928271"/>
          <a:ext cx="1366405" cy="8459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ANA VIZCAÍNO_______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112567</xdr:rowOff>
    </xdr:from>
    <xdr:to>
      <xdr:col>6</xdr:col>
      <xdr:colOff>400050</xdr:colOff>
      <xdr:row>82</xdr:row>
      <xdr:rowOff>85724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C2F96CD-6FEE-4214-874E-5FF68B298F42}"/>
            </a:ext>
          </a:extLst>
        </xdr:cNvPr>
        <xdr:cNvSpPr txBox="1"/>
      </xdr:nvSpPr>
      <xdr:spPr>
        <a:xfrm>
          <a:off x="3143250" y="14971567"/>
          <a:ext cx="1828800" cy="7351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3</xdr:col>
      <xdr:colOff>1323975</xdr:colOff>
      <xdr:row>1</xdr:row>
      <xdr:rowOff>171450</xdr:rowOff>
    </xdr:from>
    <xdr:ext cx="2828789" cy="1733550"/>
    <xdr:pic>
      <xdr:nvPicPr>
        <xdr:cNvPr id="4" name="Imagen 3">
          <a:extLst>
            <a:ext uri="{FF2B5EF4-FFF2-40B4-BE49-F238E27FC236}">
              <a16:creationId xmlns:a16="http://schemas.microsoft.com/office/drawing/2014/main" id="{EC2C119F-1039-49B4-A2FA-6C8819B63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61950"/>
          <a:ext cx="2828789" cy="17335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tonia%20Mendez/Copia%20de%20Borradorr(Recuperado%20autom&#225;ticamente)%20agosto%202025%20marte%20OJO%20O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4Plantilla Est. Rendimiento "/>
      <sheetName val="01.2 Plantilla ESF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AGOSTO"/>
      <sheetName val="General Operat.y Colectora AG"/>
      <sheetName val="11.Cuenta Unica "/>
      <sheetName val="13.Inventarios y Suministros"/>
      <sheetName val="12.CU Nota EF"/>
      <sheetName val="Reporte Inventario-JULIO 2025"/>
      <sheetName val="14.CUENTA POR COBRAR ACTU-AGOST"/>
      <sheetName val="16.Amort. Pólizas 2024-2025"/>
      <sheetName val="02-48 c Amortización Gastos"/>
      <sheetName val="02-48 c Amortización Gastos Pa"/>
      <sheetName val="18.Fondo Eventual FERIA INT2024"/>
      <sheetName val="19. PPYE  "/>
      <sheetName val="Reporte Gral por obj, Agosto 25"/>
      <sheetName val="AGOSTO 1"/>
      <sheetName val="19.3 Activos por CK y TR"/>
      <sheetName val="20. Obras en Proceso"/>
      <sheetName val="20.1 Obras Terminadas "/>
      <sheetName val="C X P GENERAL-AGOSTO 2025 "/>
      <sheetName val="Agregados Agosto 2025"/>
      <sheetName val="Pagados Agosto. 2025"/>
      <sheetName val="PASIVOS NO CORRIENTE-ACTUA."/>
      <sheetName val="OTROS PASIVOS"/>
      <sheetName val="Otros Pagos Agosto.25"/>
      <sheetName val="08-2.Mov. CXP - AGOSTO 2025"/>
      <sheetName val="Movimiento Otras CxP AGOST.2025"/>
      <sheetName val="24.Retenciones y Ajustes"/>
      <sheetName val="24.1 Detalles de Retenc AGOSTO"/>
      <sheetName val="25.Ingresos"/>
      <sheetName val="26.Gastos Generales"/>
      <sheetName val="AUXILIAR AL 31 AGOSTO"/>
      <sheetName val=" 27 Ejec Presupuesto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/>
      <sheetData sheetId="2">
        <row r="18">
          <cell r="H18">
            <v>31477225.100000009</v>
          </cell>
        </row>
        <row r="19">
          <cell r="H19">
            <v>608190.37999999989</v>
          </cell>
        </row>
        <row r="20">
          <cell r="H20">
            <v>9063409.8364169933</v>
          </cell>
        </row>
        <row r="21">
          <cell r="H21">
            <v>393584.71</v>
          </cell>
        </row>
        <row r="30">
          <cell r="H30">
            <v>321778135.80000001</v>
          </cell>
        </row>
        <row r="31">
          <cell r="H31">
            <v>-153909587.91000003</v>
          </cell>
        </row>
        <row r="32">
          <cell r="H32">
            <v>82712164.569999993</v>
          </cell>
        </row>
        <row r="41">
          <cell r="H41">
            <v>1921664.8899999997</v>
          </cell>
        </row>
        <row r="42">
          <cell r="H42">
            <v>2457475.5547108762</v>
          </cell>
        </row>
        <row r="43">
          <cell r="D43" t="str">
            <v>Otros Proveedores por Clasificar - Tránsitos</v>
          </cell>
          <cell r="H43">
            <v>0.3599999975413084</v>
          </cell>
        </row>
        <row r="44">
          <cell r="H44">
            <v>1253177.94</v>
          </cell>
        </row>
        <row r="50">
          <cell r="D50" t="str">
            <v>Fondos en Consignación (Feria int. Libro 2023) (Nota 16)</v>
          </cell>
          <cell r="H50">
            <v>216479.04999999981</v>
          </cell>
        </row>
        <row r="60">
          <cell r="H60">
            <v>20536115.350000001</v>
          </cell>
        </row>
        <row r="65">
          <cell r="H65">
            <v>84274390</v>
          </cell>
        </row>
        <row r="66">
          <cell r="H66">
            <v>166883951.51000002</v>
          </cell>
        </row>
        <row r="67">
          <cell r="H67">
            <v>14579866.690000048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8A429-B76C-4934-BAE1-1C1712F182AB}">
  <sheetPr>
    <tabColor theme="4"/>
  </sheetPr>
  <dimension ref="B2:J83"/>
  <sheetViews>
    <sheetView tabSelected="1" topLeftCell="A33" zoomScaleNormal="100" zoomScaleSheetLayoutView="100" workbookViewId="0">
      <selection activeCell="D17" sqref="D17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3" customWidth="1"/>
    <col min="7" max="7" width="8.5703125" style="1" customWidth="1"/>
    <col min="8" max="8" width="19.28515625" style="2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7" x14ac:dyDescent="0.2">
      <c r="C2" s="4"/>
      <c r="D2" s="4"/>
      <c r="E2" s="4"/>
      <c r="F2" s="4"/>
    </row>
    <row r="3" spans="2:7" x14ac:dyDescent="0.2">
      <c r="C3" s="4"/>
      <c r="D3" s="4"/>
      <c r="E3" s="4"/>
      <c r="F3" s="4"/>
    </row>
    <row r="4" spans="2:7" x14ac:dyDescent="0.2">
      <c r="C4" s="4"/>
      <c r="D4" s="4"/>
      <c r="E4" s="4"/>
      <c r="F4" s="4"/>
    </row>
    <row r="5" spans="2:7" x14ac:dyDescent="0.2">
      <c r="C5" s="4"/>
      <c r="D5" s="4"/>
      <c r="E5" s="4"/>
      <c r="F5" s="4"/>
    </row>
    <row r="11" spans="2:7" x14ac:dyDescent="0.2">
      <c r="B11" s="4" t="s">
        <v>51</v>
      </c>
      <c r="C11" s="4"/>
      <c r="D11" s="4"/>
      <c r="E11" s="4"/>
      <c r="F11" s="4"/>
      <c r="G11" s="4"/>
    </row>
    <row r="12" spans="2:7" x14ac:dyDescent="0.2">
      <c r="B12" s="4" t="s">
        <v>50</v>
      </c>
      <c r="C12" s="4"/>
      <c r="D12" s="4"/>
      <c r="E12" s="4"/>
      <c r="F12" s="4"/>
      <c r="G12" s="4"/>
    </row>
    <row r="13" spans="2:7" x14ac:dyDescent="0.2">
      <c r="B13" s="4" t="s">
        <v>49</v>
      </c>
      <c r="C13" s="4"/>
      <c r="D13" s="4"/>
      <c r="E13" s="4"/>
      <c r="F13" s="4"/>
      <c r="G13" s="4"/>
    </row>
    <row r="16" spans="2:7" x14ac:dyDescent="0.2">
      <c r="B16" s="18"/>
      <c r="C16" s="18"/>
      <c r="D16" s="18"/>
      <c r="E16" s="18"/>
      <c r="F16" s="18"/>
    </row>
    <row r="17" spans="2:9" x14ac:dyDescent="0.2">
      <c r="B17" s="18"/>
      <c r="C17" s="18"/>
      <c r="D17" s="18"/>
      <c r="E17" s="18"/>
      <c r="F17" s="4" t="s">
        <v>48</v>
      </c>
    </row>
    <row r="18" spans="2:9" x14ac:dyDescent="0.2">
      <c r="F18" s="4"/>
    </row>
    <row r="19" spans="2:9" x14ac:dyDescent="0.2">
      <c r="C19" s="8" t="s">
        <v>47</v>
      </c>
    </row>
    <row r="20" spans="2:9" x14ac:dyDescent="0.2">
      <c r="C20" s="8" t="s">
        <v>46</v>
      </c>
      <c r="F20" s="3" t="s">
        <v>45</v>
      </c>
    </row>
    <row r="21" spans="2:9" x14ac:dyDescent="0.2">
      <c r="D21" s="1" t="s">
        <v>44</v>
      </c>
      <c r="F21" s="10">
        <f>+'[1]01.2 Plantilla ESF'!H18</f>
        <v>31477225.100000009</v>
      </c>
      <c r="I21" s="9"/>
    </row>
    <row r="22" spans="2:9" x14ac:dyDescent="0.2">
      <c r="D22" s="1" t="s">
        <v>43</v>
      </c>
      <c r="F22" s="17">
        <f>+'[1]01.2 Plantilla ESF'!H19</f>
        <v>608190.37999999989</v>
      </c>
    </row>
    <row r="23" spans="2:9" x14ac:dyDescent="0.2">
      <c r="D23" s="1" t="s">
        <v>42</v>
      </c>
      <c r="F23" s="10">
        <f>+'[1]01.2 Plantilla ESF'!H20</f>
        <v>9063409.8364169933</v>
      </c>
    </row>
    <row r="24" spans="2:9" x14ac:dyDescent="0.2">
      <c r="D24" s="1" t="s">
        <v>41</v>
      </c>
      <c r="F24" s="10">
        <f>+'[1]01.2 Plantilla ESF'!H21</f>
        <v>393584.71</v>
      </c>
    </row>
    <row r="25" spans="2:9" hidden="1" x14ac:dyDescent="0.2">
      <c r="D25" s="1" t="s">
        <v>40</v>
      </c>
      <c r="F25" s="10">
        <v>0</v>
      </c>
    </row>
    <row r="26" spans="2:9" x14ac:dyDescent="0.2">
      <c r="C26" s="8" t="s">
        <v>39</v>
      </c>
      <c r="F26" s="16">
        <f>+F21+F22+F23+F24</f>
        <v>41542410.026417002</v>
      </c>
    </row>
    <row r="27" spans="2:9" ht="10.5" customHeight="1" x14ac:dyDescent="0.2">
      <c r="F27" s="5"/>
    </row>
    <row r="28" spans="2:9" x14ac:dyDescent="0.2">
      <c r="C28" s="8" t="s">
        <v>38</v>
      </c>
      <c r="F28" s="5"/>
    </row>
    <row r="29" spans="2:9" hidden="1" x14ac:dyDescent="0.2">
      <c r="D29" s="1" t="s">
        <v>37</v>
      </c>
      <c r="F29" s="5"/>
    </row>
    <row r="30" spans="2:9" hidden="1" x14ac:dyDescent="0.2">
      <c r="D30" s="1" t="s">
        <v>36</v>
      </c>
      <c r="F30" s="5"/>
    </row>
    <row r="31" spans="2:9" hidden="1" x14ac:dyDescent="0.2">
      <c r="D31" s="1" t="s">
        <v>35</v>
      </c>
      <c r="F31" s="5"/>
    </row>
    <row r="32" spans="2:9" hidden="1" x14ac:dyDescent="0.2">
      <c r="D32" s="1" t="s">
        <v>34</v>
      </c>
      <c r="F32" s="5"/>
    </row>
    <row r="33" spans="3:10" x14ac:dyDescent="0.2">
      <c r="D33" s="1" t="s">
        <v>33</v>
      </c>
      <c r="F33" s="10">
        <f>+'[1]01.2 Plantilla ESF'!H30</f>
        <v>321778135.80000001</v>
      </c>
    </row>
    <row r="34" spans="3:10" x14ac:dyDescent="0.2">
      <c r="D34" s="1" t="s">
        <v>32</v>
      </c>
      <c r="F34" s="10">
        <f>+'[1]01.2 Plantilla ESF'!H31</f>
        <v>-153909587.91000003</v>
      </c>
    </row>
    <row r="35" spans="3:10" x14ac:dyDescent="0.2">
      <c r="D35" s="1" t="s">
        <v>31</v>
      </c>
      <c r="F35" s="5">
        <f>+'[1]01.2 Plantilla ESF'!H32</f>
        <v>82712164.569999993</v>
      </c>
    </row>
    <row r="36" spans="3:10" hidden="1" x14ac:dyDescent="0.2">
      <c r="D36" s="1" t="s">
        <v>30</v>
      </c>
      <c r="F36" s="5"/>
    </row>
    <row r="37" spans="3:10" x14ac:dyDescent="0.2">
      <c r="C37" s="8" t="s">
        <v>29</v>
      </c>
      <c r="F37" s="11">
        <f>SUM(F33:F36)</f>
        <v>250580712.45999998</v>
      </c>
    </row>
    <row r="38" spans="3:10" ht="11.25" customHeight="1" x14ac:dyDescent="0.2">
      <c r="F38" s="5"/>
    </row>
    <row r="39" spans="3:10" ht="15" thickBot="1" x14ac:dyDescent="0.25">
      <c r="C39" s="8" t="s">
        <v>28</v>
      </c>
      <c r="F39" s="7">
        <f>+F26+F37</f>
        <v>292123122.486417</v>
      </c>
      <c r="I39" s="15"/>
      <c r="J39" s="9"/>
    </row>
    <row r="40" spans="3:10" ht="8.25" customHeight="1" thickTop="1" x14ac:dyDescent="0.2">
      <c r="F40" s="5"/>
    </row>
    <row r="41" spans="3:10" x14ac:dyDescent="0.2">
      <c r="C41" s="8" t="s">
        <v>27</v>
      </c>
      <c r="F41" s="5"/>
    </row>
    <row r="42" spans="3:10" x14ac:dyDescent="0.2">
      <c r="D42" s="8" t="s">
        <v>26</v>
      </c>
      <c r="F42" s="5"/>
    </row>
    <row r="43" spans="3:10" hidden="1" x14ac:dyDescent="0.2">
      <c r="D43" s="1" t="s">
        <v>25</v>
      </c>
      <c r="F43" s="5"/>
    </row>
    <row r="44" spans="3:10" x14ac:dyDescent="0.2">
      <c r="D44" s="1" t="s">
        <v>24</v>
      </c>
      <c r="F44" s="10">
        <f>+'[1]01.2 Plantilla ESF'!H41</f>
        <v>1921664.8899999997</v>
      </c>
    </row>
    <row r="45" spans="3:10" x14ac:dyDescent="0.2">
      <c r="D45" s="1" t="s">
        <v>23</v>
      </c>
      <c r="F45" s="10">
        <f>+'[1]01.2 Plantilla ESF'!H42</f>
        <v>2457475.5547108762</v>
      </c>
    </row>
    <row r="46" spans="3:10" hidden="1" x14ac:dyDescent="0.2">
      <c r="D46" s="1" t="str">
        <f>+'[1]01.2 Plantilla ESF'!D43</f>
        <v>Otros Proveedores por Clasificar - Tránsitos</v>
      </c>
      <c r="F46" s="10">
        <f>+'[1]01.2 Plantilla ESF'!H43</f>
        <v>0.3599999975413084</v>
      </c>
    </row>
    <row r="47" spans="3:10" x14ac:dyDescent="0.2">
      <c r="D47" s="1" t="s">
        <v>22</v>
      </c>
      <c r="F47" s="14">
        <f>+'[1]01.2 Plantilla ESF'!H44</f>
        <v>1253177.94</v>
      </c>
    </row>
    <row r="48" spans="3:10" hidden="1" x14ac:dyDescent="0.2">
      <c r="D48" s="1" t="s">
        <v>21</v>
      </c>
      <c r="F48" s="5">
        <f>+'[1]01.Notas EEFF'!E143</f>
        <v>0.16999999998370185</v>
      </c>
    </row>
    <row r="49" spans="3:9" hidden="1" x14ac:dyDescent="0.2">
      <c r="D49" s="1" t="s">
        <v>20</v>
      </c>
      <c r="F49" s="5">
        <f>+'[2]Notas EF'!E83</f>
        <v>0</v>
      </c>
    </row>
    <row r="50" spans="3:9" hidden="1" x14ac:dyDescent="0.2">
      <c r="D50" s="1" t="s">
        <v>19</v>
      </c>
      <c r="F50" s="5"/>
    </row>
    <row r="51" spans="3:9" hidden="1" x14ac:dyDescent="0.2">
      <c r="D51" s="1" t="s">
        <v>18</v>
      </c>
      <c r="F51" s="5"/>
    </row>
    <row r="52" spans="3:9" hidden="1" x14ac:dyDescent="0.2">
      <c r="D52" s="1" t="s">
        <v>17</v>
      </c>
      <c r="F52" s="5">
        <v>0</v>
      </c>
    </row>
    <row r="53" spans="3:9" hidden="1" x14ac:dyDescent="0.2">
      <c r="D53" s="1" t="str">
        <f>+'[1]01.2 Plantilla ESF'!D50</f>
        <v>Fondos en Consignación (Feria int. Libro 2023) (Nota 16)</v>
      </c>
      <c r="F53" s="5">
        <f>+'[1]01.2 Plantilla ESF'!H50</f>
        <v>216479.04999999981</v>
      </c>
    </row>
    <row r="54" spans="3:9" x14ac:dyDescent="0.2">
      <c r="C54" s="8" t="s">
        <v>16</v>
      </c>
      <c r="F54" s="11">
        <f>SUM(F44:F53)</f>
        <v>5848797.9647108736</v>
      </c>
      <c r="I54" s="13"/>
    </row>
    <row r="55" spans="3:9" ht="9" customHeight="1" x14ac:dyDescent="0.2">
      <c r="F55" s="5"/>
    </row>
    <row r="56" spans="3:9" ht="15" customHeight="1" x14ac:dyDescent="0.2">
      <c r="C56" s="8" t="s">
        <v>15</v>
      </c>
      <c r="F56" s="5"/>
      <c r="G56" s="12"/>
      <c r="H56" s="12"/>
    </row>
    <row r="57" spans="3:9" x14ac:dyDescent="0.2">
      <c r="D57" s="1" t="s">
        <v>14</v>
      </c>
      <c r="F57" s="10">
        <f>+'[1]01.2 Plantilla ESF'!H60</f>
        <v>20536115.350000001</v>
      </c>
      <c r="G57" s="12"/>
      <c r="H57" s="12"/>
    </row>
    <row r="58" spans="3:9" hidden="1" x14ac:dyDescent="0.2">
      <c r="D58" s="1" t="s">
        <v>13</v>
      </c>
      <c r="F58" s="5"/>
    </row>
    <row r="59" spans="3:9" hidden="1" x14ac:dyDescent="0.2">
      <c r="D59" s="1" t="s">
        <v>12</v>
      </c>
      <c r="F59" s="5"/>
    </row>
    <row r="60" spans="3:9" hidden="1" x14ac:dyDescent="0.2">
      <c r="D60" s="1" t="s">
        <v>11</v>
      </c>
      <c r="F60" s="5"/>
    </row>
    <row r="61" spans="3:9" hidden="1" x14ac:dyDescent="0.2">
      <c r="D61" s="1" t="s">
        <v>10</v>
      </c>
      <c r="F61" s="5"/>
    </row>
    <row r="62" spans="3:9" hidden="1" x14ac:dyDescent="0.2">
      <c r="D62" s="1" t="s">
        <v>9</v>
      </c>
      <c r="F62" s="5"/>
    </row>
    <row r="63" spans="3:9" x14ac:dyDescent="0.2">
      <c r="C63" s="8" t="s">
        <v>8</v>
      </c>
      <c r="D63" s="8"/>
      <c r="E63" s="8"/>
      <c r="F63" s="11">
        <f>SUM(F55:F62)</f>
        <v>20536115.350000001</v>
      </c>
    </row>
    <row r="64" spans="3:9" ht="14.25" customHeight="1" x14ac:dyDescent="0.2">
      <c r="F64" s="5"/>
    </row>
    <row r="65" spans="3:10" ht="15" thickBot="1" x14ac:dyDescent="0.25">
      <c r="C65" s="8" t="s">
        <v>7</v>
      </c>
      <c r="F65" s="7">
        <f>+F54+F63</f>
        <v>26384913.314710874</v>
      </c>
      <c r="I65" s="2"/>
      <c r="J65" s="9"/>
    </row>
    <row r="66" spans="3:10" ht="7.5" customHeight="1" thickTop="1" x14ac:dyDescent="0.2">
      <c r="F66" s="5"/>
      <c r="I66" s="2"/>
    </row>
    <row r="67" spans="3:10" x14ac:dyDescent="0.2">
      <c r="C67" s="8" t="s">
        <v>6</v>
      </c>
      <c r="F67" s="5"/>
      <c r="I67" s="2"/>
    </row>
    <row r="68" spans="3:10" x14ac:dyDescent="0.2">
      <c r="D68" s="1" t="s">
        <v>5</v>
      </c>
      <c r="F68" s="10">
        <f>+'[1]01.2 Plantilla ESF'!H65</f>
        <v>84274390</v>
      </c>
      <c r="I68" s="2"/>
    </row>
    <row r="69" spans="3:10" x14ac:dyDescent="0.2">
      <c r="D69" s="1" t="s">
        <v>4</v>
      </c>
      <c r="F69" s="10">
        <f>+'[1]01.2 Plantilla ESF'!H66</f>
        <v>166883951.51000002</v>
      </c>
      <c r="I69" s="2"/>
    </row>
    <row r="70" spans="3:10" x14ac:dyDescent="0.2">
      <c r="D70" s="1" t="s">
        <v>3</v>
      </c>
      <c r="F70" s="10">
        <f>+'[1]01.2 Plantilla ESF'!H67</f>
        <v>14579866.690000048</v>
      </c>
      <c r="I70" s="2"/>
    </row>
    <row r="71" spans="3:10" hidden="1" x14ac:dyDescent="0.2">
      <c r="D71" s="1" t="s">
        <v>2</v>
      </c>
      <c r="F71" s="10"/>
      <c r="I71" s="2"/>
    </row>
    <row r="72" spans="3:10" ht="15" thickBot="1" x14ac:dyDescent="0.25">
      <c r="C72" s="8" t="s">
        <v>1</v>
      </c>
      <c r="F72" s="7">
        <f>SUM(F68:F70)</f>
        <v>265738208.20000008</v>
      </c>
      <c r="I72" s="2"/>
      <c r="J72" s="9"/>
    </row>
    <row r="73" spans="3:10" ht="15" thickTop="1" x14ac:dyDescent="0.2">
      <c r="F73" s="5"/>
      <c r="I73" s="2"/>
    </row>
    <row r="74" spans="3:10" ht="15" thickBot="1" x14ac:dyDescent="0.25">
      <c r="C74" s="8" t="s">
        <v>0</v>
      </c>
      <c r="F74" s="7">
        <f>+F65+F72</f>
        <v>292123121.51471096</v>
      </c>
      <c r="I74" s="2"/>
    </row>
    <row r="75" spans="3:10" ht="15" thickTop="1" x14ac:dyDescent="0.2">
      <c r="F75" s="5"/>
      <c r="I75" s="6"/>
    </row>
    <row r="76" spans="3:10" x14ac:dyDescent="0.2">
      <c r="F76" s="5"/>
      <c r="I76" s="6"/>
    </row>
    <row r="77" spans="3:10" x14ac:dyDescent="0.2">
      <c r="F77" s="5"/>
      <c r="I77" s="6"/>
    </row>
    <row r="79" spans="3:10" x14ac:dyDescent="0.2">
      <c r="F79" s="5"/>
    </row>
    <row r="81" spans="2:6" x14ac:dyDescent="0.2">
      <c r="F81" s="5"/>
    </row>
    <row r="82" spans="2:6" x14ac:dyDescent="0.2">
      <c r="B82" s="4"/>
      <c r="C82" s="4"/>
      <c r="D82" s="4"/>
      <c r="E82" s="4"/>
      <c r="F82" s="4"/>
    </row>
    <row r="83" spans="2:6" x14ac:dyDescent="0.2">
      <c r="B83" s="4"/>
      <c r="C83" s="4"/>
      <c r="D83" s="4"/>
      <c r="E83" s="4"/>
      <c r="F83" s="4"/>
    </row>
  </sheetData>
  <mergeCells count="11">
    <mergeCell ref="C2:F2"/>
    <mergeCell ref="C3:F3"/>
    <mergeCell ref="C4:F4"/>
    <mergeCell ref="C5:F5"/>
    <mergeCell ref="B11:G11"/>
    <mergeCell ref="B83:F83"/>
    <mergeCell ref="G56:H57"/>
    <mergeCell ref="B82:F82"/>
    <mergeCell ref="F17:F18"/>
    <mergeCell ref="B12:G12"/>
    <mergeCell ref="B13:G13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2025-09-18T18:58:29Z</dcterms:created>
  <dcterms:modified xsi:type="dcterms:W3CDTF">2025-09-18T19:00:36Z</dcterms:modified>
</cp:coreProperties>
</file>