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09 Estado Financiero SEPTIEMBRE 2025\Transparencia 2025\"/>
    </mc:Choice>
  </mc:AlternateContent>
  <xr:revisionPtr revIDLastSave="0" documentId="13_ncr:1_{6A06996A-D76D-48EC-AC9E-971836859F71}" xr6:coauthVersionLast="47" xr6:coauthVersionMax="47" xr10:uidLastSave="{00000000-0000-0000-0000-000000000000}"/>
  <bookViews>
    <workbookView xWindow="-120" yWindow="-120" windowWidth="29040" windowHeight="15720" xr2:uid="{B1960987-4D3B-451B-922C-DFA6E825FAE6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74" i="1"/>
  <c r="F70" i="1"/>
  <c r="F69" i="1"/>
  <c r="F68" i="1"/>
  <c r="F72" i="1" s="1"/>
  <c r="F63" i="1"/>
  <c r="F57" i="1"/>
  <c r="F53" i="1"/>
  <c r="D53" i="1"/>
  <c r="F49" i="1"/>
  <c r="F48" i="1"/>
  <c r="F54" i="1" s="1"/>
  <c r="F65" i="1" s="1"/>
  <c r="F47" i="1"/>
  <c r="F46" i="1"/>
  <c r="D46" i="1"/>
  <c r="F45" i="1"/>
  <c r="F44" i="1"/>
  <c r="F37" i="1"/>
  <c r="F35" i="1"/>
  <c r="F34" i="1"/>
  <c r="F33" i="1"/>
  <c r="F24" i="1"/>
  <c r="F23" i="1"/>
  <c r="F22" i="1"/>
  <c r="F21" i="1"/>
  <c r="F26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<sst xmlns="http://schemas.openxmlformats.org/spreadsheetml/2006/main" count="52" uniqueCount="52">
  <si>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</si>
  <si>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de Septiembre  del 2025</t>
  </si>
  <si>
    <t xml:space="preserve"> (Valores en RD$)</t>
  </si>
  <si>
    <t xml:space="preserve">SEPTIEMBRE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</si>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</sst>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34036D-898C-4130-A8BC-DF355CBBC49F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DE034EC-E444-4114-ACD1-C98E59A39AD7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1447800</xdr:colOff>
      <xdr:row>0</xdr:row>
      <xdr:rowOff>19050</xdr:rowOff>
    </xdr:from>
    <xdr:to>
      <xdr:col>5</xdr:col>
      <xdr:colOff>180839</xdr:colOff>
      <xdr:row>9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937BD0-45EF-449C-A2DA-BEA5E6B8F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1905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a%20ESTADOSSSSSSSSS/Copia%20de%20Borrador%20Septiembre%202025%20lu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Colectoras SEPTIEMBRE "/>
      <sheetName val="General Operat.y Colectora SEP"/>
      <sheetName val="11.Cuenta Unica "/>
      <sheetName val="13.Inventarios y Suministros"/>
      <sheetName val="12.CU Nota EF"/>
      <sheetName val="REPORTE - OCTUBRE 2025"/>
      <sheetName val="14.CUENTA POR COBRAR ACTU-A (2)"/>
      <sheetName val="14.CUENTA POR COBRAR ACTU-AGOST"/>
      <sheetName val="16.Amort. Pólizas 2024-2025"/>
      <sheetName val="02-48 c Amortización Gastos"/>
      <sheetName val="02-48 c Amortización Gastos Pa"/>
      <sheetName val="18.Fondo Eventual "/>
      <sheetName val="19. PPYE  "/>
      <sheetName val="Reporte Gral por obj, Agosto 25"/>
      <sheetName val="AGOSTO 1"/>
      <sheetName val="19.3 Activos por CK y TR"/>
      <sheetName val="20. Obras en Proceso"/>
      <sheetName val="20.1 Obras Terminadas "/>
      <sheetName val="C X P GENERAL-AGOSTO 2025 "/>
      <sheetName val="Agregados Agosto 2025"/>
      <sheetName val="Pagados Agosto. 2025"/>
      <sheetName val="PASIVOS NO CORRIENTE-ACTUA."/>
      <sheetName val="OTROS PASIVOS"/>
      <sheetName val="Otros Pagos Agosto.25"/>
      <sheetName val="08-2.Mov. CXP - SEPTIEMBRE 2025"/>
      <sheetName val="Movimiento Otras CxP SEPT.2025"/>
      <sheetName val="24.Retenciones y Ajustes"/>
      <sheetName val="24.1 Detalles de Retenc AGOSTO"/>
      <sheetName val="25.Ingresos"/>
      <sheetName val="26.Gastos Generales"/>
      <sheetName val="AUXILIAR AL 30 DE SEPTIEMBRE 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37322511.750000015</v>
          </cell>
        </row>
        <row r="19">
          <cell r="H19">
            <v>5612720.0800000001</v>
          </cell>
        </row>
        <row r="20">
          <cell r="H20">
            <v>12551461.373091837</v>
          </cell>
        </row>
        <row r="21">
          <cell r="H21">
            <v>345420.91000000003</v>
          </cell>
        </row>
        <row r="30">
          <cell r="H30">
            <v>321778135.80000001</v>
          </cell>
        </row>
        <row r="31">
          <cell r="H31">
            <v>-155506516.77000004</v>
          </cell>
        </row>
        <row r="32">
          <cell r="H32">
            <v>82712164.569999993</v>
          </cell>
        </row>
        <row r="41">
          <cell r="H41">
            <v>5760726.9299999997</v>
          </cell>
        </row>
        <row r="42">
          <cell r="H42">
            <v>1531339.2747108762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1205556.76</v>
          </cell>
        </row>
        <row r="50">
          <cell r="D50" t="str">
            <v>Fondos en Consignación (Feria int. Libro 2023) (Nota 16)</v>
          </cell>
          <cell r="H50">
            <v>179322.0399999998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196323475.50999999</v>
          </cell>
        </row>
        <row r="67">
          <cell r="H67">
            <v>-4995028.2910821149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4268-1613-46AC-9DC3-2A89BA40B1A9}">
  <sheetPr>
    <tabColor theme="4"/>
  </sheetPr>
  <dimension ref="B2:J83"/>
  <sheetViews>
    <sheetView tabSelected="1" zoomScaleNormal="100" zoomScaleSheetLayoutView="100" workbookViewId="0">
      <selection activeCell="F40" sqref="F40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37322511.750000015</v>
      </c>
      <c r="I21" s="8"/>
    </row>
    <row r="22" spans="2:9" x14ac:dyDescent="0.2">
      <c r="D22" s="1" t="s">
        <v>8</v>
      </c>
      <c r="F22" s="9">
        <f>+'[1]01.2 Plantilla ESF'!H19</f>
        <v>5612720.0800000001</v>
      </c>
    </row>
    <row r="23" spans="2:9" x14ac:dyDescent="0.2">
      <c r="D23" s="1" t="s">
        <v>9</v>
      </c>
      <c r="F23" s="7">
        <f>+'[1]01.2 Plantilla ESF'!H20</f>
        <v>12551461.373091837</v>
      </c>
    </row>
    <row r="24" spans="2:9" x14ac:dyDescent="0.2">
      <c r="D24" s="1" t="s">
        <v>10</v>
      </c>
      <c r="F24" s="7">
        <f>+'[1]01.2 Plantilla ESF'!H21</f>
        <v>345420.91000000003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55832114.113091849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321778135.80000001</v>
      </c>
    </row>
    <row r="34" spans="3:10" x14ac:dyDescent="0.2">
      <c r="D34" s="1" t="s">
        <v>19</v>
      </c>
      <c r="F34" s="7">
        <f>+'[1]01.2 Plantilla ESF'!H31</f>
        <v>-155506516.77000004</v>
      </c>
    </row>
    <row r="35" spans="3:10" x14ac:dyDescent="0.2">
      <c r="D35" s="1" t="s">
        <v>20</v>
      </c>
      <c r="F35" s="11">
        <f>+'[1]01.2 Plantilla ESF'!H32</f>
        <v>82712164.569999993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248983783.59999996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304815897.71309179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5760726.9299999997</v>
      </c>
    </row>
    <row r="45" spans="3:10" x14ac:dyDescent="0.2">
      <c r="D45" s="1" t="s">
        <v>28</v>
      </c>
      <c r="F45" s="7">
        <f>+'[1]01.2 Plantilla ESF'!H42</f>
        <v>1531339.2747108762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1205556.76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179322.0399999998</v>
      </c>
    </row>
    <row r="54" spans="3:9" x14ac:dyDescent="0.2">
      <c r="C54" s="5" t="s">
        <v>35</v>
      </c>
      <c r="F54" s="12">
        <f>SUM(F44:F53)</f>
        <v>8676945.5347108729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29213060.884710874</v>
      </c>
      <c r="I65" s="3"/>
      <c r="J65" s="8"/>
    </row>
    <row r="66" spans="3:10" ht="7.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196323475.50999999</v>
      </c>
      <c r="I69" s="3"/>
    </row>
    <row r="70" spans="3:10" x14ac:dyDescent="0.2">
      <c r="D70" s="1" t="s">
        <v>48</v>
      </c>
      <c r="F70" s="7">
        <f>+'[1]01.2 Plantilla ESF'!H67</f>
        <v>-4995028.2910821149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275602837.21891785</v>
      </c>
      <c r="I72" s="3"/>
      <c r="J72" s="8"/>
    </row>
    <row r="73" spans="3:10" ht="15" thickTop="1" x14ac:dyDescent="0.2">
      <c r="F73" s="11"/>
      <c r="I73" s="3"/>
    </row>
    <row r="74" spans="3:10" ht="15" thickBot="1" x14ac:dyDescent="0.25">
      <c r="C74" s="5" t="s">
        <v>51</v>
      </c>
      <c r="F74" s="13">
        <f>+F65+F72</f>
        <v>304815898.1036287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C7EF95E-18E6-48DE-8CC9-FA597E4B8AE6}"/>
</file>

<file path=customXml/itemProps2.xml><?xml version="1.0" encoding="utf-8"?>
<ds:datastoreItem xmlns:ds="http://schemas.openxmlformats.org/officeDocument/2006/customXml" ds:itemID="{13C70F9D-3C90-4F1E-8054-DD851C520179}"/>
</file>

<file path=customXml/itemProps3.xml><?xml version="1.0" encoding="utf-8"?>
<ds:datastoreItem xmlns:ds="http://schemas.openxmlformats.org/officeDocument/2006/customXml" ds:itemID="{E1B34F75-3528-4B66-9E12-9CC53BDBF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2025-10-21T13:26:04Z</dcterms:created>
  <dcterms:modified xsi:type="dcterms:W3CDTF">2025-10-21T13:26:57Z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