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 MENSUALES\EEFF AÑO 2025\11 Estado Financiero NOVIEMBRE 2025\Transparencia 2025\"/>
    </mc:Choice>
  </mc:AlternateContent>
  <xr:revisionPtr revIDLastSave="0" documentId="13_ncr:1_{B0CE0F01-F8A8-4002-8BFC-D65C96B1A504}" xr6:coauthVersionLast="47" xr6:coauthVersionMax="47" xr10:uidLastSave="{00000000-0000-0000-0000-000000000000}"/>
  <bookViews>
    <workbookView xWindow="-120" yWindow="-120" windowWidth="29040" windowHeight="15720" xr2:uid="{6582E1C6-33D3-4160-8DB3-095D5D0310B0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2" i="1" l="1"/>
  <c r="F70" i="1"/>
  <c r="F69" i="1"/>
  <c r="F68" i="1"/>
  <c r="F63" i="1"/>
  <c r="F57" i="1"/>
  <c r="F53" i="1"/>
  <c r="D53" i="1"/>
  <c r="F49" i="1"/>
  <c r="F48" i="1"/>
  <c r="F47" i="1"/>
  <c r="F54" i="1" s="1"/>
  <c r="F65" i="1" s="1"/>
  <c r="F74" i="1" s="1"/>
  <c r="F46" i="1"/>
  <c r="D46" i="1"/>
  <c r="F45" i="1"/>
  <c r="F44" i="1"/>
  <c r="F37" i="1"/>
  <c r="F35" i="1"/>
  <c r="F34" i="1"/>
  <c r="F33" i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<sst xmlns="http://schemas.openxmlformats.org/spreadsheetml/2006/main" count="52" uniqueCount="52">
  <si>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</si>
  <si>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30 de noviembre del 2025</t>
  </si>
  <si>
    <t xml:space="preserve"> (Valores en RD$)</t>
  </si>
  <si>
    <t>NOVIEMBRE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</si>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</sst>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125E03-3DC9-4F3A-8295-D9E124E463CA}"/>
            </a:ext>
          </a:extLst>
        </xdr:cNvPr>
        <xdr:cNvSpPr txBox="1"/>
      </xdr:nvSpPr>
      <xdr:spPr>
        <a:xfrm>
          <a:off x="1228725" y="1041342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72930F9-C725-48E7-B16A-08AC2CA32697}"/>
            </a:ext>
          </a:extLst>
        </xdr:cNvPr>
        <xdr:cNvSpPr txBox="1"/>
      </xdr:nvSpPr>
      <xdr:spPr>
        <a:xfrm>
          <a:off x="4895850" y="1045671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1447800</xdr:colOff>
      <xdr:row>0</xdr:row>
      <xdr:rowOff>19050</xdr:rowOff>
    </xdr:from>
    <xdr:to>
      <xdr:col>5</xdr:col>
      <xdr:colOff>180839</xdr:colOff>
      <xdr:row>9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3381C7-F94B-4C31-828F-0B6C3D53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905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-my.sharepoint.com/personal/antonia_mendez_cultura_gob_do/Documents/Escritorio/Copia%20de%20Borrador%20NOVIEMBRE%20%202025%20jueves%20cuadr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1.3 ESF Transparencia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Colectoras"/>
      <sheetName val="General"/>
      <sheetName val="COLECTORA"/>
      <sheetName val="OPERATIVA (2)"/>
      <sheetName val="ESPECIAL "/>
      <sheetName val="11.Cuenta Unica "/>
      <sheetName val="13.Inventarios y Suministros"/>
      <sheetName val="12.CU Nota EF"/>
      <sheetName val="REPORTE - NOVIEMBRE 2025"/>
      <sheetName val="14.CUENTA POR COBRAR ACTU-A (2)"/>
      <sheetName val="16.Amort. Pólizas 2024-2025"/>
      <sheetName val="02-48 c Amortización Gastos"/>
      <sheetName val="02-48 c Amortización Gastos Pa"/>
      <sheetName val="18.Fondo Eventual "/>
      <sheetName val="19. PPYE  "/>
      <sheetName val="Reporte Gral. Obj. Nov. 2025"/>
      <sheetName val="NOVIEMBRE 1"/>
      <sheetName val="19.3 Activos por CK y TR"/>
      <sheetName val="20. Obras en Proceso"/>
      <sheetName val="20.1 Obras Terminadas "/>
      <sheetName val="C X P GENERAL-SEPTIEMBRE 2025 "/>
      <sheetName val="C X P GENERAL-OCTUBRE 2025 "/>
      <sheetName val="Agregados Oct. 2025"/>
      <sheetName val="Pagados Oct. 2025"/>
      <sheetName val="PASIVOS NO CORRIENTE-ACTUA."/>
      <sheetName val="OTROS PASIVOS"/>
      <sheetName val="Otros Pagos Sept. 25"/>
      <sheetName val="08-2.Mov. CXP - NOV. 2025"/>
      <sheetName val="08-2.Mov. CXP - NOVI 2025"/>
      <sheetName val="Movim. Otras CxP. Nov. 2025"/>
      <sheetName val="Movim. Otras CxP. Novi 2025"/>
      <sheetName val="24.Retenciones y Ajustes"/>
      <sheetName val="24.1 Detalles de Retenc Nov"/>
      <sheetName val="25.Ingresos"/>
      <sheetName val="AUXILIAR AL 31 NOV"/>
      <sheetName val="LISTADO DE LIBRAMIENTO NOV."/>
      <sheetName val="26.Gastos Generales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20268066.50000006</v>
          </cell>
        </row>
        <row r="19">
          <cell r="H19">
            <v>6106808.4799999995</v>
          </cell>
        </row>
        <row r="20">
          <cell r="H20">
            <v>14883451.059614683</v>
          </cell>
        </row>
        <row r="21">
          <cell r="H21">
            <v>247487.85000000003</v>
          </cell>
        </row>
        <row r="30">
          <cell r="H30">
            <v>330341400.58000004</v>
          </cell>
        </row>
        <row r="31">
          <cell r="H31">
            <v>-158448322.77000004</v>
          </cell>
        </row>
        <row r="32">
          <cell r="H32">
            <v>82712164.569999993</v>
          </cell>
        </row>
        <row r="41">
          <cell r="H41">
            <v>3305625</v>
          </cell>
        </row>
        <row r="42">
          <cell r="H42">
            <v>10290227.574710876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1321736.1600000001</v>
          </cell>
        </row>
        <row r="50">
          <cell r="D50" t="str">
            <v>Fondos en Consignación (Feria int. Libro 2023) (Nota 16)</v>
          </cell>
          <cell r="H50">
            <v>15060.799999999814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152891564.50999999</v>
          </cell>
        </row>
        <row r="67">
          <cell r="H67">
            <v>23476338.827426162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48B1-6ECF-43DC-8B72-4DEBB6EF3530}">
  <sheetPr>
    <tabColor theme="4"/>
  </sheetPr>
  <dimension ref="B2:J83"/>
  <sheetViews>
    <sheetView tabSelected="1" topLeftCell="A44" zoomScaleNormal="100" zoomScaleSheetLayoutView="100" workbookViewId="0">
      <selection activeCell="F67" sqref="F67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20268066.50000006</v>
      </c>
      <c r="I21" s="8"/>
    </row>
    <row r="22" spans="2:9" x14ac:dyDescent="0.2">
      <c r="D22" s="1" t="s">
        <v>8</v>
      </c>
      <c r="F22" s="9">
        <f>+'[1]01.2 Plantilla ESF'!H19</f>
        <v>6106808.4799999995</v>
      </c>
    </row>
    <row r="23" spans="2:9" x14ac:dyDescent="0.2">
      <c r="D23" s="1" t="s">
        <v>9</v>
      </c>
      <c r="F23" s="7">
        <f>+'[1]01.2 Plantilla ESF'!H20</f>
        <v>14883451.059614683</v>
      </c>
    </row>
    <row r="24" spans="2:9" x14ac:dyDescent="0.2">
      <c r="D24" s="1" t="s">
        <v>10</v>
      </c>
      <c r="F24" s="7">
        <f>+'[1]01.2 Plantilla ESF'!H21</f>
        <v>247487.85000000003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41505813.889614746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330341400.58000004</v>
      </c>
    </row>
    <row r="34" spans="3:10" x14ac:dyDescent="0.2">
      <c r="D34" s="1" t="s">
        <v>19</v>
      </c>
      <c r="F34" s="7">
        <f>+'[1]01.2 Plantilla ESF'!H31</f>
        <v>-158448322.77000004</v>
      </c>
    </row>
    <row r="35" spans="3:10" x14ac:dyDescent="0.2">
      <c r="D35" s="1" t="s">
        <v>20</v>
      </c>
      <c r="F35" s="11">
        <f>+'[1]01.2 Plantilla ESF'!H32</f>
        <v>82712164.569999993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254605242.38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296111056.26961476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3305625</v>
      </c>
    </row>
    <row r="45" spans="3:10" x14ac:dyDescent="0.2">
      <c r="D45" s="1" t="s">
        <v>28</v>
      </c>
      <c r="F45" s="7">
        <f>+'[1]01.2 Plantilla ESF'!H42</f>
        <v>10290227.574710876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0.3599999975413084</v>
      </c>
    </row>
    <row r="47" spans="3:10" x14ac:dyDescent="0.2">
      <c r="D47" s="1" t="s">
        <v>29</v>
      </c>
      <c r="F47" s="15">
        <f>+'[1]01.2 Plantilla ESF'!H44</f>
        <v>1321736.1600000001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1">
        <f>+'[1]01.2 Plantilla ESF'!H50</f>
        <v>15060.799999999814</v>
      </c>
    </row>
    <row r="54" spans="3:9" x14ac:dyDescent="0.2">
      <c r="C54" s="5" t="s">
        <v>35</v>
      </c>
      <c r="F54" s="12">
        <f>SUM(F44:F53)</f>
        <v>14932650.064710874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ESF'!H60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35468765.414710879</v>
      </c>
      <c r="I65" s="3"/>
      <c r="J65" s="8"/>
    </row>
    <row r="66" spans="3:10" ht="1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ESF'!H65</f>
        <v>84274390</v>
      </c>
      <c r="I68" s="3"/>
    </row>
    <row r="69" spans="3:10" x14ac:dyDescent="0.2">
      <c r="D69" s="1" t="s">
        <v>47</v>
      </c>
      <c r="F69" s="7">
        <f>+'[1]01.2 Plantilla ESF'!H66</f>
        <v>152891564.50999999</v>
      </c>
      <c r="I69" s="3"/>
    </row>
    <row r="70" spans="3:10" x14ac:dyDescent="0.2">
      <c r="D70" s="1" t="s">
        <v>48</v>
      </c>
      <c r="F70" s="7">
        <f>+'[1]01.2 Plantilla ESF'!H67</f>
        <v>23476338.827426162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260642293.33742616</v>
      </c>
      <c r="I72" s="3"/>
      <c r="J72" s="8"/>
    </row>
    <row r="73" spans="3:10" ht="15" thickTop="1" x14ac:dyDescent="0.2">
      <c r="F73" s="11"/>
      <c r="I73" s="3"/>
    </row>
    <row r="74" spans="3:10" ht="15" thickBot="1" x14ac:dyDescent="0.25">
      <c r="C74" s="5" t="s">
        <v>51</v>
      </c>
      <c r="F74" s="13">
        <f>+F65+F72-2.48</f>
        <v>296111056.27213705</v>
      </c>
      <c r="I74" s="3"/>
    </row>
    <row r="75" spans="3:10" ht="15" thickTop="1" x14ac:dyDescent="0.2">
      <c r="F75" s="11"/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67CB75A2-8DA7-4247-ADD5-1D6DF090B396}"/>
</file>

<file path=customXml/itemProps2.xml><?xml version="1.0" encoding="utf-8"?>
<ds:datastoreItem xmlns:ds="http://schemas.openxmlformats.org/officeDocument/2006/customXml" ds:itemID="{B7E48757-39B1-4886-A051-E766154114BB}"/>
</file>

<file path=customXml/itemProps3.xml><?xml version="1.0" encoding="utf-8"?>
<ds:datastoreItem xmlns:ds="http://schemas.openxmlformats.org/officeDocument/2006/customXml" ds:itemID="{70916179-2066-45AF-B749-64C70ABE2B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2025-12-19T19:58:16Z</dcterms:created>
  <dcterms:modified xsi:type="dcterms:W3CDTF">2025-12-19T20:01:18Z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