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Septiembre\"/>
    </mc:Choice>
  </mc:AlternateContent>
  <xr:revisionPtr revIDLastSave="0" documentId="13_ncr:1_{DF94D912-DA12-410F-9623-3E26A552CD65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15" i="1" l="1"/>
  <c r="P67" i="1"/>
  <c r="C31" i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P57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<sst xmlns="http://schemas.openxmlformats.org/spreadsheetml/2006/main" count="107" uniqueCount="107">
  <si>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</si>
  <si>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</si>
  <si>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</si>
  <si>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</si>
  <si>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</si>
  <si>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</si>
  <si>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</si>
  <si>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</si>
  <si>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</si>
  <si>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</si>
  <si>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</si>
  <si>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</si>
  <si>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</si>
  <si>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</si>
  <si>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</si>
  <si>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</si>
  <si>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</si>
  <si>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</si>
  <si>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</si>
  <si>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</si>
  <si>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</si>
  <si>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</si>
  <si>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</si>
  <si>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</si>
  <si>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</si>
  <si>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</si>
  <si>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</si>
  <si>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</si>
  <si>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</si>
  <si>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</si>
  <si>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</si>
  <si>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</si>
  <si>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</si>
  <si>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</si>
  <si>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</si>
  <si>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</si>
  <si>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</si>
  <si>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</si>
  <si>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</si>
  <si>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</si>
  <si>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</si>
  <si>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</si>
  <si>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</si>
  <si>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</si>
  <si>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</si>
  <si>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</si>
  <si>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</si>
  <si>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</si>
  <si>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</si>
  <si>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</si>
  <si>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</si>
  <si>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</si>
  <si>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</si>
  <si>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</si>
  <si>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</si>
  <si>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</si>
  <si>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</si>
  <si>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</si>
  <si>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</si>
  <si>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</si>
  <si>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</si>
  <si>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</si>
  <si>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</si>
  <si>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</si>
  <si>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</si>
  <si>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</si>
  <si>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</si>
  <si>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</si>
  <si>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</si>
  <si>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</si>
  <si>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</si>
  <si>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</si>
  <si>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</si>
  <si>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</si>
  <si>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</si>
  <si>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</si>
  <si>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</si>
  <si>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</si>
  <si>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</si>
  <si>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</si>
  <si>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</si>
  <si>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</si>
  <si>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</si>
  <si>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</si>
  <si>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</si>
  <si>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</si>
  <si>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</si>
  <si>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</si>
  <si>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</si>
  <si>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</si>
  <si>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</si>
  <si>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</si>
  <si>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</si>
  <si>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</si>
  <si>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</si>
  <si>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</si>
  <si>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</si>
  <si>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</si>
  <si>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</si>
  <si>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</si>
  <si>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</si>
  <si>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</si>
  <si>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</si>
  <si>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</si>
  <si>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</si>
  <si>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RD$2,298,732,758.63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</si>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</sst>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474781</xdr:colOff>
      <xdr:row>0</xdr:row>
      <xdr:rowOff>102286</xdr:rowOff>
    </xdr:from>
    <xdr:to>
      <xdr:col>7</xdr:col>
      <xdr:colOff>17444</xdr:colOff>
      <xdr:row>5</xdr:row>
      <xdr:rowOff>16192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9554" y="102286"/>
          <a:ext cx="1161913" cy="736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topLeftCell="A76" zoomScale="110" zoomScaleNormal="110" workbookViewId="0">
      <selection activeCell="F15" sqref="F15"/>
    </sheetView>
  </sheetViews>
  <sheetFormatPr baseColWidth="10" defaultColWidth="13.33203125" defaultRowHeight="12.75" x14ac:dyDescent="0.2"/>
  <cols>
    <col min="1" max="1" width="49" style="6" customWidth="1"/>
    <col min="2" max="2" width="15.6640625" style="6" customWidth="1"/>
    <col min="3" max="3" width="14.6640625" style="6" customWidth="1"/>
    <col min="4" max="4" width="12.6640625" style="6" customWidth="1"/>
    <col min="5" max="5" width="12.5" style="6" customWidth="1"/>
    <col min="6" max="6" width="13.6640625" style="6" customWidth="1"/>
    <col min="7" max="7" width="14.6640625" style="6" customWidth="1"/>
    <col min="8" max="8" width="13.1640625" style="6" customWidth="1"/>
    <col min="9" max="9" width="12.6640625" style="6" customWidth="1"/>
    <col min="10" max="10" width="14" style="6" customWidth="1"/>
    <col min="11" max="11" width="13.6640625" style="6" customWidth="1"/>
    <col min="12" max="12" width="14.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6.16406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104</v>
      </c>
    </row>
    <row r="6" spans="1:22" ht="16.899999999999999" customHeight="1" x14ac:dyDescent="0.2">
      <c r="A6" s="38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2" ht="21" customHeight="1" x14ac:dyDescent="0.2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2" ht="15.75" x14ac:dyDescent="0.2">
      <c r="A8" s="40" t="s">
        <v>102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22" ht="15.75" customHeight="1" x14ac:dyDescent="0.2">
      <c r="A9" s="36" t="s">
        <v>106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22" ht="15.75" customHeight="1" x14ac:dyDescent="0.2">
      <c r="A10" s="39" t="s">
        <v>105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22" ht="15.75" x14ac:dyDescent="0.2">
      <c r="A11" s="36" t="s">
        <v>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22" ht="25.5" customHeight="1" x14ac:dyDescent="0.2">
      <c r="A12" s="31" t="s">
        <v>3</v>
      </c>
      <c r="B12" s="32" t="s">
        <v>4</v>
      </c>
      <c r="C12" s="32" t="s">
        <v>5</v>
      </c>
      <c r="D12" s="44" t="s">
        <v>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1"/>
      <c r="B13" s="33"/>
      <c r="C13" s="33"/>
      <c r="D13" s="1" t="s">
        <v>7</v>
      </c>
      <c r="E13" s="1" t="s">
        <v>8</v>
      </c>
      <c r="F13" s="1" t="s">
        <v>9</v>
      </c>
      <c r="G13" s="1" t="s">
        <v>10</v>
      </c>
      <c r="H13" s="2" t="s">
        <v>11</v>
      </c>
      <c r="I13" s="1" t="s">
        <v>12</v>
      </c>
      <c r="J13" s="2" t="s">
        <v>13</v>
      </c>
      <c r="K13" s="1" t="s">
        <v>14</v>
      </c>
      <c r="L13" s="1" t="s">
        <v>15</v>
      </c>
      <c r="M13" s="1" t="s">
        <v>16</v>
      </c>
      <c r="N13" s="1" t="s">
        <v>17</v>
      </c>
      <c r="O13" s="2" t="s">
        <v>18</v>
      </c>
      <c r="P13" s="1" t="s">
        <v>19</v>
      </c>
      <c r="Q13" s="25"/>
      <c r="R13" s="25"/>
      <c r="S13" s="25"/>
      <c r="T13" s="25"/>
      <c r="U13" s="25"/>
      <c r="V13" s="25"/>
    </row>
    <row r="14" spans="1:22" x14ac:dyDescent="0.2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21</v>
      </c>
      <c r="B15" s="11">
        <f>B16+B17+B20+B18+B19</f>
        <v>1498499654</v>
      </c>
      <c r="C15" s="11">
        <f>C16+C17+C20+C18+C19</f>
        <v>1774456789</v>
      </c>
      <c r="D15" s="11">
        <f>D16+D17+D20+D18+D19</f>
        <v>107147602.05000001</v>
      </c>
      <c r="E15" s="11">
        <f>E16+E17+E20+E18+E19</f>
        <v>140554381.53</v>
      </c>
      <c r="F15" s="11">
        <f t="shared" ref="F15" si="0">F16+F17+F20+F18+F19</f>
        <v>129946303.01000001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129625119.52000001</v>
      </c>
      <c r="K15" s="11">
        <f t="shared" si="1"/>
        <v>154926763.03</v>
      </c>
      <c r="L15" s="11">
        <f t="shared" si="1"/>
        <v>132896774.64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1223795556.0600002</v>
      </c>
    </row>
    <row r="16" spans="1:22" ht="10.9" customHeight="1" x14ac:dyDescent="0.2">
      <c r="A16" s="12" t="s">
        <v>22</v>
      </c>
      <c r="B16" s="13">
        <v>1219627810</v>
      </c>
      <c r="C16" s="13">
        <v>1402596239</v>
      </c>
      <c r="D16" s="13">
        <v>90741440.150000021</v>
      </c>
      <c r="E16" s="13">
        <v>119886671.09999999</v>
      </c>
      <c r="F16" s="13">
        <v>110548910.42</v>
      </c>
      <c r="G16" s="13">
        <v>106663001.75000001</v>
      </c>
      <c r="H16" s="13">
        <v>107699502.08000001</v>
      </c>
      <c r="I16" s="13">
        <v>112369345.30000003</v>
      </c>
      <c r="J16" s="13">
        <v>110054760.95000002</v>
      </c>
      <c r="K16" s="13">
        <v>110854221.38</v>
      </c>
      <c r="L16" s="13">
        <v>113095935.82000001</v>
      </c>
      <c r="M16" s="13">
        <v>0</v>
      </c>
      <c r="N16" s="13">
        <v>0</v>
      </c>
      <c r="O16" s="13">
        <v>0</v>
      </c>
      <c r="P16" s="13">
        <f>SUM(D16:O16)</f>
        <v>981913788.95000017</v>
      </c>
    </row>
    <row r="17" spans="1:16" ht="10.9" customHeight="1" x14ac:dyDescent="0.2">
      <c r="A17" s="12" t="s">
        <v>23</v>
      </c>
      <c r="B17" s="13">
        <v>119856238</v>
      </c>
      <c r="C17" s="13">
        <v>177924513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2933828.83</v>
      </c>
      <c r="K17" s="13">
        <v>27396950.609999999</v>
      </c>
      <c r="L17" s="13">
        <v>2979768.16</v>
      </c>
      <c r="M17" s="13">
        <v>0</v>
      </c>
      <c r="N17" s="13">
        <v>0</v>
      </c>
      <c r="O17" s="13">
        <v>0</v>
      </c>
      <c r="P17" s="13">
        <f t="shared" ref="P17:P80" si="2">SUM(D17:O17)</f>
        <v>95484532.479999989</v>
      </c>
    </row>
    <row r="18" spans="1:16" ht="10.9" customHeight="1" x14ac:dyDescent="0.2">
      <c r="A18" s="14" t="s">
        <v>24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4876</v>
      </c>
      <c r="L18" s="13">
        <v>6451.2</v>
      </c>
      <c r="M18" s="13">
        <v>0</v>
      </c>
      <c r="N18" s="13">
        <v>0</v>
      </c>
      <c r="O18" s="13">
        <v>0</v>
      </c>
      <c r="P18" s="13">
        <f t="shared" si="2"/>
        <v>11327.2</v>
      </c>
    </row>
    <row r="19" spans="1:16" ht="10.9" customHeight="1" x14ac:dyDescent="0.2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26</v>
      </c>
      <c r="B20" s="13">
        <v>158619606</v>
      </c>
      <c r="C20" s="13">
        <v>193540037</v>
      </c>
      <c r="D20" s="13">
        <v>13667833.07</v>
      </c>
      <c r="E20" s="13">
        <v>17609592.149999999</v>
      </c>
      <c r="F20" s="13">
        <v>16474249.870000008</v>
      </c>
      <c r="G20" s="13">
        <v>16058488.000000006</v>
      </c>
      <c r="H20" s="13">
        <v>16147880.220000003</v>
      </c>
      <c r="I20" s="13">
        <v>16305999.880000005</v>
      </c>
      <c r="J20" s="13">
        <v>16636529.740000002</v>
      </c>
      <c r="K20" s="13">
        <v>16670715.039999997</v>
      </c>
      <c r="L20" s="13">
        <v>16814619.460000001</v>
      </c>
      <c r="M20" s="13">
        <v>0</v>
      </c>
      <c r="N20" s="13">
        <v>0</v>
      </c>
      <c r="O20" s="13">
        <v>0</v>
      </c>
      <c r="P20" s="13">
        <f t="shared" si="2"/>
        <v>146385907.43000004</v>
      </c>
    </row>
    <row r="21" spans="1:16" ht="10.9" customHeight="1" x14ac:dyDescent="0.2">
      <c r="A21" s="9" t="s">
        <v>27</v>
      </c>
      <c r="B21" s="10">
        <f>SUM(B22:B30)</f>
        <v>638457794</v>
      </c>
      <c r="C21" s="10">
        <f t="shared" ref="C21:F21" si="3">SUM(C22:C30)</f>
        <v>566347000.77999997</v>
      </c>
      <c r="D21" s="10">
        <f t="shared" si="3"/>
        <v>15370878.570000002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22059823.630000003</v>
      </c>
      <c r="I21" s="10">
        <f t="shared" ref="I21" si="5">SUM(I22:I30)</f>
        <v>24890065.809999999</v>
      </c>
      <c r="J21" s="10">
        <f t="shared" ref="J21:K21" si="6">SUM(J22:J30)</f>
        <v>31190861.270000003</v>
      </c>
      <c r="K21" s="10">
        <f t="shared" si="6"/>
        <v>60342101.859999999</v>
      </c>
      <c r="L21" s="10">
        <f t="shared" ref="L21" si="7">SUM(L22:L30)</f>
        <v>35701352.740000002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260719263.60000002</v>
      </c>
    </row>
    <row r="22" spans="1:16" ht="10.9" customHeight="1" x14ac:dyDescent="0.2">
      <c r="A22" s="12" t="s">
        <v>28</v>
      </c>
      <c r="B22" s="13">
        <v>201385118</v>
      </c>
      <c r="C22" s="13">
        <v>177848591.77000001</v>
      </c>
      <c r="D22" s="13">
        <v>14411669.510000002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15703105.450000003</v>
      </c>
      <c r="K22" s="13">
        <v>16241731.250000002</v>
      </c>
      <c r="L22" s="13">
        <v>17715755.34</v>
      </c>
      <c r="M22" s="13">
        <v>0</v>
      </c>
      <c r="N22" s="13">
        <v>0</v>
      </c>
      <c r="O22" s="13">
        <v>0</v>
      </c>
      <c r="P22" s="13">
        <f t="shared" si="2"/>
        <v>134140569.46000002</v>
      </c>
    </row>
    <row r="23" spans="1:16" ht="10.9" customHeight="1" x14ac:dyDescent="0.2">
      <c r="A23" s="14" t="s">
        <v>29</v>
      </c>
      <c r="B23" s="13">
        <v>15624000</v>
      </c>
      <c r="C23" s="13">
        <v>22954451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3618386.96</v>
      </c>
      <c r="K23" s="13">
        <v>520487.11</v>
      </c>
      <c r="L23" s="13">
        <v>2101150.13</v>
      </c>
      <c r="M23" s="13">
        <v>0</v>
      </c>
      <c r="N23" s="13">
        <v>0</v>
      </c>
      <c r="O23" s="13">
        <v>0</v>
      </c>
      <c r="P23" s="13">
        <f t="shared" si="2"/>
        <v>8121510.1200000001</v>
      </c>
    </row>
    <row r="24" spans="1:16" ht="10.9" customHeight="1" x14ac:dyDescent="0.2">
      <c r="A24" s="12" t="s">
        <v>30</v>
      </c>
      <c r="B24" s="13">
        <v>3745000</v>
      </c>
      <c r="C24" s="13">
        <v>41506000</v>
      </c>
      <c r="D24" s="13">
        <v>0</v>
      </c>
      <c r="E24" s="13">
        <v>38850</v>
      </c>
      <c r="F24" s="13">
        <v>982714.39999999991</v>
      </c>
      <c r="G24" s="13">
        <v>140300</v>
      </c>
      <c r="H24" s="13">
        <v>174900</v>
      </c>
      <c r="I24" s="13">
        <v>5440800</v>
      </c>
      <c r="J24" s="13">
        <v>20650</v>
      </c>
      <c r="K24" s="13">
        <v>4800</v>
      </c>
      <c r="L24" s="13">
        <v>59650</v>
      </c>
      <c r="M24" s="13">
        <v>0</v>
      </c>
      <c r="N24" s="13">
        <v>0</v>
      </c>
      <c r="O24" s="13">
        <v>0</v>
      </c>
      <c r="P24" s="13">
        <f t="shared" si="2"/>
        <v>6862664.4000000004</v>
      </c>
    </row>
    <row r="25" spans="1:16" ht="10.9" customHeight="1" x14ac:dyDescent="0.2">
      <c r="A25" s="12" t="s">
        <v>31</v>
      </c>
      <c r="B25" s="13">
        <v>2105000</v>
      </c>
      <c r="C25" s="13">
        <v>8164714.9000000004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131250</v>
      </c>
      <c r="K25" s="13">
        <v>58000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374521.83999999997</v>
      </c>
    </row>
    <row r="26" spans="1:16" ht="10.9" customHeight="1" x14ac:dyDescent="0.2">
      <c r="A26" s="12" t="s">
        <v>32</v>
      </c>
      <c r="B26" s="13">
        <v>34110000</v>
      </c>
      <c r="C26" s="13">
        <v>31826663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1218443.3800000001</v>
      </c>
      <c r="K26" s="13">
        <v>129800</v>
      </c>
      <c r="L26" s="13">
        <v>4897481.18</v>
      </c>
      <c r="M26" s="13">
        <v>0</v>
      </c>
      <c r="N26" s="13">
        <v>0</v>
      </c>
      <c r="O26" s="13">
        <v>0</v>
      </c>
      <c r="P26" s="13">
        <f t="shared" si="2"/>
        <v>8128000.79</v>
      </c>
    </row>
    <row r="27" spans="1:16" ht="10.9" customHeight="1" x14ac:dyDescent="0.2">
      <c r="A27" s="12" t="s">
        <v>33</v>
      </c>
      <c r="B27" s="13">
        <v>17900000</v>
      </c>
      <c r="C27" s="13">
        <v>14559525.1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918039.45</v>
      </c>
      <c r="K27" s="13">
        <v>1791399.61</v>
      </c>
      <c r="L27" s="13">
        <v>2588542.2400000002</v>
      </c>
      <c r="M27" s="13">
        <v>0</v>
      </c>
      <c r="N27" s="13">
        <v>0</v>
      </c>
      <c r="O27" s="13">
        <v>0</v>
      </c>
      <c r="P27" s="13">
        <f t="shared" si="2"/>
        <v>11201060.250000002</v>
      </c>
    </row>
    <row r="28" spans="1:16" ht="17.45" customHeight="1" x14ac:dyDescent="0.2">
      <c r="A28" s="14" t="s">
        <v>34</v>
      </c>
      <c r="B28" s="13">
        <v>74114619</v>
      </c>
      <c r="C28" s="13">
        <v>86273683.010000005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1014850.9500000001</v>
      </c>
      <c r="J28" s="13">
        <v>4347527.54</v>
      </c>
      <c r="K28" s="13">
        <v>27952202.210000001</v>
      </c>
      <c r="L28" s="13">
        <v>1831002.75</v>
      </c>
      <c r="M28" s="13">
        <v>0</v>
      </c>
      <c r="N28" s="13">
        <v>0</v>
      </c>
      <c r="O28" s="13">
        <v>0</v>
      </c>
      <c r="P28" s="13">
        <f t="shared" si="2"/>
        <v>37358643.710000001</v>
      </c>
    </row>
    <row r="29" spans="1:16" ht="12.6" customHeight="1" x14ac:dyDescent="0.2">
      <c r="A29" s="14" t="s">
        <v>35</v>
      </c>
      <c r="B29" s="13">
        <v>260023562</v>
      </c>
      <c r="C29" s="13">
        <v>138694298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3221673.78</v>
      </c>
      <c r="K29" s="13">
        <v>11627443.99</v>
      </c>
      <c r="L29" s="13">
        <v>2292372.1</v>
      </c>
      <c r="M29" s="13">
        <v>0</v>
      </c>
      <c r="N29" s="13">
        <v>0</v>
      </c>
      <c r="O29" s="13">
        <v>0</v>
      </c>
      <c r="P29" s="13">
        <f t="shared" si="2"/>
        <v>40452045.050000004</v>
      </c>
    </row>
    <row r="30" spans="1:16" ht="12.6" customHeight="1" x14ac:dyDescent="0.2">
      <c r="A30" s="14" t="s">
        <v>36</v>
      </c>
      <c r="B30" s="13">
        <v>29450495</v>
      </c>
      <c r="C30" s="13">
        <v>44519074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1666379.9800000002</v>
      </c>
      <c r="I30" s="13">
        <v>712922.2</v>
      </c>
      <c r="J30" s="13">
        <v>2011784.71</v>
      </c>
      <c r="K30" s="13">
        <v>2016237.69</v>
      </c>
      <c r="L30" s="13">
        <v>4215399</v>
      </c>
      <c r="M30" s="13">
        <v>0</v>
      </c>
      <c r="N30" s="13">
        <v>0</v>
      </c>
      <c r="O30" s="13">
        <v>0</v>
      </c>
      <c r="P30" s="13">
        <f t="shared" si="2"/>
        <v>14080247.98</v>
      </c>
    </row>
    <row r="31" spans="1:16" ht="10.9" customHeight="1" x14ac:dyDescent="0.2">
      <c r="A31" s="9" t="s">
        <v>37</v>
      </c>
      <c r="B31" s="10">
        <f>SUM(B32:B40)</f>
        <v>71218693</v>
      </c>
      <c r="C31" s="10">
        <f t="shared" ref="C31:I31" si="9">SUM(C32:C40)</f>
        <v>145371127.94999999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8280910.3000000007</v>
      </c>
      <c r="K31" s="10">
        <f t="shared" si="10"/>
        <v>1637502.52</v>
      </c>
      <c r="L31" s="10">
        <f t="shared" si="10"/>
        <v>5823655.3599999994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30638751.739999998</v>
      </c>
    </row>
    <row r="32" spans="1:16" ht="10.9" customHeight="1" x14ac:dyDescent="0.2">
      <c r="A32" s="14" t="s">
        <v>38</v>
      </c>
      <c r="B32" s="13">
        <v>4280000</v>
      </c>
      <c r="C32" s="13">
        <v>6570699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65925.900000000009</v>
      </c>
      <c r="K32" s="13">
        <v>45422</v>
      </c>
      <c r="L32" s="13">
        <v>790257.35999999987</v>
      </c>
      <c r="M32" s="13">
        <v>0</v>
      </c>
      <c r="N32" s="13">
        <v>0</v>
      </c>
      <c r="O32" s="13">
        <v>0</v>
      </c>
      <c r="P32" s="13">
        <f t="shared" si="2"/>
        <v>2372968.7599999998</v>
      </c>
    </row>
    <row r="33" spans="1:16" ht="10.9" customHeight="1" x14ac:dyDescent="0.2">
      <c r="A33" s="12" t="s">
        <v>39</v>
      </c>
      <c r="B33" s="13">
        <v>4508000</v>
      </c>
      <c r="C33" s="13">
        <v>2271500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37524</v>
      </c>
      <c r="K33" s="13">
        <v>41300</v>
      </c>
      <c r="L33" s="13">
        <v>94228.239999999991</v>
      </c>
      <c r="M33" s="13">
        <v>0</v>
      </c>
      <c r="N33" s="13">
        <v>0</v>
      </c>
      <c r="O33" s="13">
        <v>0</v>
      </c>
      <c r="P33" s="13">
        <f t="shared" si="2"/>
        <v>194283.63</v>
      </c>
    </row>
    <row r="34" spans="1:16" ht="10.9" customHeight="1" x14ac:dyDescent="0.2">
      <c r="A34" s="14" t="s">
        <v>40</v>
      </c>
      <c r="B34" s="13">
        <v>4815000</v>
      </c>
      <c r="C34" s="13">
        <v>3876814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672268.64999999991</v>
      </c>
      <c r="K34" s="13">
        <v>287035</v>
      </c>
      <c r="L34" s="13">
        <v>225564.66999999998</v>
      </c>
      <c r="M34" s="13">
        <v>0</v>
      </c>
      <c r="N34" s="13">
        <v>0</v>
      </c>
      <c r="O34" s="13">
        <v>0</v>
      </c>
      <c r="P34" s="13">
        <f t="shared" si="2"/>
        <v>2487477.6899999995</v>
      </c>
    </row>
    <row r="35" spans="1:16" ht="10.9" customHeight="1" x14ac:dyDescent="0.2">
      <c r="A35" s="12" t="s">
        <v>41</v>
      </c>
      <c r="B35" s="13">
        <v>0</v>
      </c>
      <c r="C35" s="13">
        <v>290500</v>
      </c>
      <c r="D35" s="13"/>
      <c r="E35" s="13">
        <v>0</v>
      </c>
      <c r="F35" s="13">
        <v>0</v>
      </c>
      <c r="G35" s="13">
        <v>14690.67</v>
      </c>
      <c r="H35" s="13">
        <v>0</v>
      </c>
      <c r="I35" s="13">
        <v>0</v>
      </c>
      <c r="J35" s="13">
        <v>0</v>
      </c>
      <c r="K35" s="13">
        <v>0</v>
      </c>
      <c r="L35" s="13">
        <v>22150</v>
      </c>
      <c r="M35" s="13">
        <v>0</v>
      </c>
      <c r="N35" s="13">
        <v>0</v>
      </c>
      <c r="O35" s="13">
        <v>0</v>
      </c>
      <c r="P35" s="13">
        <f t="shared" si="2"/>
        <v>36840.67</v>
      </c>
    </row>
    <row r="36" spans="1:16" ht="10.9" customHeight="1" x14ac:dyDescent="0.2">
      <c r="A36" s="14" t="s">
        <v>42</v>
      </c>
      <c r="B36" s="13">
        <v>1005000</v>
      </c>
      <c r="C36" s="13">
        <v>636500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11436.12</v>
      </c>
      <c r="J36" s="13">
        <v>283336.56</v>
      </c>
      <c r="K36" s="13">
        <v>0</v>
      </c>
      <c r="L36" s="13">
        <v>40534.229999999996</v>
      </c>
      <c r="M36" s="13">
        <v>0</v>
      </c>
      <c r="N36" s="13">
        <v>0</v>
      </c>
      <c r="O36" s="13">
        <v>0</v>
      </c>
      <c r="P36" s="13">
        <f t="shared" si="2"/>
        <v>335306.90999999997</v>
      </c>
    </row>
    <row r="37" spans="1:16" ht="10.9" customHeight="1" x14ac:dyDescent="0.2">
      <c r="A37" s="14" t="s">
        <v>43</v>
      </c>
      <c r="B37" s="13">
        <v>1260000</v>
      </c>
      <c r="C37" s="13">
        <v>1209845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41911.24</v>
      </c>
      <c r="K37" s="13">
        <v>0</v>
      </c>
      <c r="L37" s="13">
        <v>22174.280000000002</v>
      </c>
      <c r="M37" s="13">
        <v>0</v>
      </c>
      <c r="N37" s="13">
        <v>0</v>
      </c>
      <c r="O37" s="13">
        <v>0</v>
      </c>
      <c r="P37" s="13">
        <f t="shared" si="2"/>
        <v>76220.639999999999</v>
      </c>
    </row>
    <row r="38" spans="1:16" ht="16.5" x14ac:dyDescent="0.2">
      <c r="A38" s="14" t="s">
        <v>44</v>
      </c>
      <c r="B38" s="13">
        <v>30980000</v>
      </c>
      <c r="C38" s="13">
        <v>30332961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5366411.3800000008</v>
      </c>
      <c r="K38" s="13">
        <v>236974.8</v>
      </c>
      <c r="L38" s="13">
        <v>3260682.67</v>
      </c>
      <c r="M38" s="13">
        <v>0</v>
      </c>
      <c r="N38" s="13">
        <v>0</v>
      </c>
      <c r="O38" s="13">
        <v>0</v>
      </c>
      <c r="P38" s="13">
        <f t="shared" si="2"/>
        <v>16101425.820000002</v>
      </c>
    </row>
    <row r="39" spans="1:16" ht="16.5" x14ac:dyDescent="0.2">
      <c r="A39" s="14" t="s">
        <v>45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0.9" customHeight="1" x14ac:dyDescent="0.2">
      <c r="A40" s="12" t="s">
        <v>46</v>
      </c>
      <c r="B40" s="13">
        <v>24370693</v>
      </c>
      <c r="C40" s="13">
        <v>100182308.94999999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1813532.57</v>
      </c>
      <c r="K40" s="13">
        <v>1026770.72</v>
      </c>
      <c r="L40" s="13">
        <v>1368063.9100000001</v>
      </c>
      <c r="M40" s="13">
        <v>0</v>
      </c>
      <c r="N40" s="13">
        <v>0</v>
      </c>
      <c r="O40" s="13">
        <v>0</v>
      </c>
      <c r="P40" s="13">
        <f t="shared" si="2"/>
        <v>9034227.620000001</v>
      </c>
    </row>
    <row r="41" spans="1:16" ht="10.9" customHeight="1" x14ac:dyDescent="0.2">
      <c r="A41" s="9" t="s">
        <v>47</v>
      </c>
      <c r="B41" s="10">
        <f>SUM(B42:B49)</f>
        <v>976514451</v>
      </c>
      <c r="C41" s="10">
        <f t="shared" ref="C41:O41" si="11">SUM(C42:C49)</f>
        <v>1013914451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83375931.359999999</v>
      </c>
      <c r="J41" s="10">
        <f t="shared" si="11"/>
        <v>71945409.820000008</v>
      </c>
      <c r="K41" s="10">
        <f t="shared" si="11"/>
        <v>72246255.689999998</v>
      </c>
      <c r="L41" s="10">
        <f t="shared" si="11"/>
        <v>150516049.31999999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736300712.18000007</v>
      </c>
    </row>
    <row r="42" spans="1:16" x14ac:dyDescent="0.2">
      <c r="A42" s="14" t="s">
        <v>48</v>
      </c>
      <c r="B42" s="13">
        <v>144867917</v>
      </c>
      <c r="C42" s="13">
        <v>111267917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5039956.74</v>
      </c>
      <c r="K42" s="13">
        <v>5528290.0300000003</v>
      </c>
      <c r="L42" s="13">
        <v>3252090.08</v>
      </c>
      <c r="M42" s="13">
        <v>0</v>
      </c>
      <c r="N42" s="13">
        <v>0</v>
      </c>
      <c r="O42" s="13">
        <v>0</v>
      </c>
      <c r="P42" s="13">
        <f t="shared" si="2"/>
        <v>61319077.250000007</v>
      </c>
    </row>
    <row r="43" spans="1:16" ht="16.5" x14ac:dyDescent="0.2">
      <c r="A43" s="14" t="s">
        <v>49</v>
      </c>
      <c r="B43" s="13">
        <v>414308934</v>
      </c>
      <c r="C43" s="13">
        <v>485308934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33147877</v>
      </c>
      <c r="I43" s="13">
        <v>33147877</v>
      </c>
      <c r="J43" s="13">
        <v>33147877</v>
      </c>
      <c r="K43" s="13">
        <v>33147877</v>
      </c>
      <c r="L43" s="13">
        <v>104147877</v>
      </c>
      <c r="M43" s="13">
        <v>0</v>
      </c>
      <c r="N43" s="13">
        <v>0</v>
      </c>
      <c r="O43" s="13">
        <v>0</v>
      </c>
      <c r="P43" s="13">
        <f t="shared" si="2"/>
        <v>369330893</v>
      </c>
    </row>
    <row r="44" spans="1:16" ht="16.5" x14ac:dyDescent="0.2">
      <c r="A44" s="14" t="s">
        <v>50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6.5" x14ac:dyDescent="0.2">
      <c r="A45" s="14" t="s">
        <v>51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0</v>
      </c>
      <c r="N45" s="13">
        <v>0</v>
      </c>
      <c r="O45" s="13">
        <v>0</v>
      </c>
      <c r="P45" s="13">
        <f t="shared" si="2"/>
        <v>119450340</v>
      </c>
    </row>
    <row r="46" spans="1:16" ht="16.5" x14ac:dyDescent="0.2">
      <c r="A46" s="14" t="s">
        <v>52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x14ac:dyDescent="0.2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54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194237.42</v>
      </c>
      <c r="K48" s="13">
        <v>0</v>
      </c>
      <c r="L48" s="13">
        <v>11552744.58</v>
      </c>
      <c r="M48" s="13">
        <v>0</v>
      </c>
      <c r="N48" s="13">
        <v>0</v>
      </c>
      <c r="O48" s="13">
        <v>0</v>
      </c>
      <c r="P48" s="13">
        <f t="shared" si="2"/>
        <v>11858333.99</v>
      </c>
    </row>
    <row r="49" spans="1:16" ht="16.5" x14ac:dyDescent="0.2">
      <c r="A49" s="14" t="s">
        <v>55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24144837.66</v>
      </c>
      <c r="J49" s="13">
        <v>20291078.66</v>
      </c>
      <c r="K49" s="13">
        <v>20297828.66</v>
      </c>
      <c r="L49" s="13">
        <v>18291077.66</v>
      </c>
      <c r="M49" s="13">
        <v>0</v>
      </c>
      <c r="N49" s="13">
        <v>0</v>
      </c>
      <c r="O49" s="13">
        <v>0</v>
      </c>
      <c r="P49" s="13">
        <f t="shared" si="2"/>
        <v>174342067.93999997</v>
      </c>
    </row>
    <row r="50" spans="1:16" s="15" customFormat="1" ht="10.9" customHeight="1" x14ac:dyDescent="0.2">
      <c r="A50" s="9" t="s">
        <v>56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3750000</v>
      </c>
      <c r="K50" s="10">
        <f t="shared" si="12"/>
        <v>3750000</v>
      </c>
      <c r="L50" s="10">
        <f t="shared" si="12"/>
        <v>3750000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33750000</v>
      </c>
    </row>
    <row r="51" spans="1:16" ht="10.9" customHeight="1" x14ac:dyDescent="0.2">
      <c r="A51" s="14" t="s">
        <v>57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6.5" x14ac:dyDescent="0.2">
      <c r="A52" s="14" t="s">
        <v>58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3750000</v>
      </c>
      <c r="K52" s="13">
        <v>3750000</v>
      </c>
      <c r="L52" s="13">
        <v>3750000</v>
      </c>
      <c r="M52" s="13">
        <v>0</v>
      </c>
      <c r="N52" s="13">
        <v>0</v>
      </c>
      <c r="O52" s="13">
        <v>0</v>
      </c>
      <c r="P52" s="13">
        <f t="shared" si="2"/>
        <v>33750000</v>
      </c>
    </row>
    <row r="53" spans="1:16" ht="16.5" x14ac:dyDescent="0.2">
      <c r="A53" s="14" t="s">
        <v>59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6.5" x14ac:dyDescent="0.2">
      <c r="A54" s="14" t="s">
        <v>60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x14ac:dyDescent="0.2">
      <c r="A55" s="14" t="s">
        <v>61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6.5" x14ac:dyDescent="0.2">
      <c r="A56" s="14" t="s">
        <v>62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63</v>
      </c>
      <c r="B57" s="10">
        <f>SUM(B58:B66)</f>
        <v>31291186</v>
      </c>
      <c r="C57" s="10">
        <f t="shared" ref="C57:O57" si="13">SUM(C58:C66)</f>
        <v>44535540.269999996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605569.42999999993</v>
      </c>
      <c r="K57" s="10">
        <f t="shared" si="13"/>
        <v>466194.8</v>
      </c>
      <c r="L57" s="10">
        <f t="shared" si="13"/>
        <v>4421496.8100000005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2"/>
        <v>8734667.5399999991</v>
      </c>
    </row>
    <row r="58" spans="1:16" ht="10.9" customHeight="1" x14ac:dyDescent="0.2">
      <c r="A58" s="12" t="s">
        <v>64</v>
      </c>
      <c r="B58" s="13">
        <v>16030000</v>
      </c>
      <c r="C58" s="13">
        <v>23124132.27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39813.199999999997</v>
      </c>
      <c r="K58" s="13">
        <v>237919.8</v>
      </c>
      <c r="L58" s="13">
        <v>3427537.4200000004</v>
      </c>
      <c r="M58" s="13">
        <v>0</v>
      </c>
      <c r="N58" s="13">
        <v>0</v>
      </c>
      <c r="O58" s="13">
        <v>0</v>
      </c>
      <c r="P58" s="13">
        <f t="shared" si="2"/>
        <v>5645838.6799999997</v>
      </c>
    </row>
    <row r="59" spans="1:16" ht="16.5" x14ac:dyDescent="0.2">
      <c r="A59" s="14" t="s">
        <v>65</v>
      </c>
      <c r="B59" s="13">
        <v>4480000</v>
      </c>
      <c r="C59" s="13">
        <v>7948700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340376.23</v>
      </c>
      <c r="K59" s="13">
        <v>15875</v>
      </c>
      <c r="L59" s="13">
        <v>116841.24</v>
      </c>
      <c r="M59" s="13">
        <v>0</v>
      </c>
      <c r="N59" s="13">
        <v>0</v>
      </c>
      <c r="O59" s="13">
        <v>0</v>
      </c>
      <c r="P59" s="13">
        <f t="shared" si="2"/>
        <v>1548738.97</v>
      </c>
    </row>
    <row r="60" spans="1:16" x14ac:dyDescent="0.2">
      <c r="A60" s="14" t="s">
        <v>66</v>
      </c>
      <c r="B60" s="13">
        <v>0</v>
      </c>
      <c r="C60" s="13">
        <v>127000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24780</v>
      </c>
      <c r="M60" s="13">
        <v>0</v>
      </c>
      <c r="N60" s="13">
        <v>0</v>
      </c>
      <c r="O60" s="13">
        <v>0</v>
      </c>
      <c r="P60" s="13">
        <f t="shared" si="2"/>
        <v>24780</v>
      </c>
    </row>
    <row r="61" spans="1:16" ht="16.5" x14ac:dyDescent="0.2">
      <c r="A61" s="14" t="s">
        <v>67</v>
      </c>
      <c r="B61" s="13">
        <v>5210000</v>
      </c>
      <c r="C61" s="13">
        <v>2742500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x14ac:dyDescent="0.2">
      <c r="A62" s="14" t="s">
        <v>68</v>
      </c>
      <c r="B62" s="13">
        <v>5561186</v>
      </c>
      <c r="C62" s="13">
        <v>9610708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225380</v>
      </c>
      <c r="K62" s="13">
        <v>212400</v>
      </c>
      <c r="L62" s="13">
        <v>852338.15</v>
      </c>
      <c r="M62" s="13">
        <v>0</v>
      </c>
      <c r="N62" s="13">
        <v>0</v>
      </c>
      <c r="O62" s="13">
        <v>0</v>
      </c>
      <c r="P62" s="13">
        <f t="shared" si="2"/>
        <v>1515309.8900000001</v>
      </c>
    </row>
    <row r="63" spans="1:16" x14ac:dyDescent="0.2">
      <c r="A63" s="14" t="s">
        <v>69</v>
      </c>
      <c r="B63" s="13">
        <v>0</v>
      </c>
      <c r="C63" s="13">
        <v>885000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x14ac:dyDescent="0.2">
      <c r="A65" s="12" t="s">
        <v>71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6.5" x14ac:dyDescent="0.2">
      <c r="A66" s="14" t="s">
        <v>72</v>
      </c>
      <c r="B66" s="13">
        <v>0</v>
      </c>
      <c r="C66" s="13">
        <v>87500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73</v>
      </c>
      <c r="B67" s="10">
        <f>SUM(B68:B71)</f>
        <v>0</v>
      </c>
      <c r="C67" s="10">
        <f t="shared" ref="C67:O67" si="14">SUM(C68:C71)</f>
        <v>67412149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1219408.33</v>
      </c>
      <c r="L67" s="10">
        <f t="shared" si="14"/>
        <v>1456492.37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4793807.51</v>
      </c>
    </row>
    <row r="68" spans="1:16" ht="10.9" customHeight="1" x14ac:dyDescent="0.2">
      <c r="A68" s="12" t="s">
        <v>74</v>
      </c>
      <c r="B68" s="13">
        <v>0</v>
      </c>
      <c r="C68" s="13">
        <v>64497204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1219408.33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2754326.41</v>
      </c>
    </row>
    <row r="69" spans="1:16" x14ac:dyDescent="0.2">
      <c r="A69" s="12" t="s">
        <v>75</v>
      </c>
      <c r="B69" s="13">
        <v>0</v>
      </c>
      <c r="C69" s="13">
        <v>2914945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1456492.37</v>
      </c>
      <c r="M69" s="13">
        <v>0</v>
      </c>
      <c r="N69" s="13">
        <v>0</v>
      </c>
      <c r="O69" s="13">
        <v>0</v>
      </c>
      <c r="P69" s="13">
        <f t="shared" si="2"/>
        <v>2039481.1</v>
      </c>
    </row>
    <row r="70" spans="1:16" x14ac:dyDescent="0.2">
      <c r="A70" s="14" t="s">
        <v>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x14ac:dyDescent="0.2">
      <c r="A73" s="12" t="s">
        <v>79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6.5" x14ac:dyDescent="0.2">
      <c r="A74" s="14" t="s">
        <v>80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6.5" x14ac:dyDescent="0.2">
      <c r="A78" s="14" t="s">
        <v>84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85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87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91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93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94</v>
      </c>
      <c r="B88" s="4">
        <f>B15+B21+B31+B41+B50+B57+B67</f>
        <v>3260981778</v>
      </c>
      <c r="C88" s="4">
        <f>C15+C21+C31+C41+C50+C57+C67</f>
        <v>3657037057.9999995</v>
      </c>
      <c r="D88" s="4">
        <f t="shared" ref="D88:O88" si="16">D15+D21+D31+D41+D50+D57+D67</f>
        <v>163560800.28000003</v>
      </c>
      <c r="E88" s="4">
        <f t="shared" si="16"/>
        <v>250596570.05999997</v>
      </c>
      <c r="F88" s="4">
        <f t="shared" si="16"/>
        <v>255616618.18999997</v>
      </c>
      <c r="G88" s="4">
        <f t="shared" si="16"/>
        <v>207262442.01000002</v>
      </c>
      <c r="H88" s="4">
        <f t="shared" si="16"/>
        <v>289106662.63000005</v>
      </c>
      <c r="I88" s="4">
        <f t="shared" si="16"/>
        <v>258037747.65000007</v>
      </c>
      <c r="J88" s="4">
        <f t="shared" si="16"/>
        <v>245397870.34000003</v>
      </c>
      <c r="K88" s="4">
        <f t="shared" si="16"/>
        <v>294588226.23000002</v>
      </c>
      <c r="L88" s="4">
        <f t="shared" si="16"/>
        <v>334565821.24000001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2298732758.6300001</v>
      </c>
      <c r="Q88" s="29"/>
      <c r="R88" s="29"/>
    </row>
    <row r="89" spans="1:18" ht="11.45" customHeight="1" x14ac:dyDescent="0.2">
      <c r="A89" s="18" t="s">
        <v>103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42" t="s">
        <v>97</v>
      </c>
      <c r="B90" s="42"/>
      <c r="C90" s="42"/>
      <c r="D90" s="42"/>
      <c r="E90" s="42"/>
      <c r="F90" s="42"/>
      <c r="G90" s="42"/>
      <c r="H90" s="42"/>
      <c r="I90" s="42"/>
      <c r="J90" s="42"/>
      <c r="K90" s="18"/>
      <c r="L90" s="18"/>
      <c r="M90" s="18"/>
      <c r="N90" s="18"/>
      <c r="O90" s="18"/>
      <c r="P90" s="18"/>
    </row>
    <row r="91" spans="1:18" ht="12.6" customHeight="1" x14ac:dyDescent="0.2">
      <c r="A91" s="43" t="s">
        <v>98</v>
      </c>
      <c r="B91" s="43"/>
      <c r="C91" s="43"/>
      <c r="D91" s="43"/>
      <c r="E91" s="43"/>
      <c r="F91" s="43"/>
      <c r="G91" s="43"/>
      <c r="H91" s="43"/>
      <c r="I91" s="43"/>
      <c r="J91" s="43"/>
      <c r="K91" s="18"/>
      <c r="L91" s="18"/>
      <c r="M91" s="18"/>
      <c r="N91" s="18"/>
      <c r="O91" s="18"/>
      <c r="P91" s="18"/>
    </row>
    <row r="92" spans="1:18" ht="18" customHeight="1" x14ac:dyDescent="0.2">
      <c r="A92" s="42" t="s">
        <v>99</v>
      </c>
      <c r="B92" s="42"/>
      <c r="C92" s="42"/>
      <c r="D92" s="42"/>
      <c r="E92" s="42"/>
      <c r="F92" s="42"/>
      <c r="G92" s="42"/>
      <c r="H92" s="42"/>
      <c r="I92" s="42"/>
      <c r="J92" s="42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4" t="s">
        <v>100</v>
      </c>
      <c r="M94" s="34"/>
      <c r="N94" s="34"/>
      <c r="O94" s="34"/>
      <c r="P94" s="34"/>
    </row>
    <row r="95" spans="1:18" ht="15" x14ac:dyDescent="0.2">
      <c r="A95" s="23" t="s">
        <v>95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5" t="s">
        <v>96</v>
      </c>
      <c r="M95" s="35"/>
      <c r="N95" s="35"/>
      <c r="O95" s="35"/>
      <c r="P95" s="35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2023-10-03T15:36:11Z</cp:lastPrinted>
  <dcterms:created xsi:type="dcterms:W3CDTF">2022-09-16T14:51:44Z</dcterms:created>
  <dcterms:modified xsi:type="dcterms:W3CDTF">2023-10-04T12:52:02Z</dcterms:modified>
</cp:coreProperties>
</file>