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Octubre\Presupuesto\"/>
    </mc:Choice>
  </mc:AlternateContent>
  <xr:revisionPtr revIDLastSave="0" documentId="8_{0ACE97AE-CCE3-45FE-9A1E-CAD95EE35DB5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M88" i="1" l="1"/>
  <c r="E88" i="1"/>
  <c r="P31" i="1"/>
  <c r="P50" i="1"/>
  <c r="P41" i="1"/>
  <c r="P21" i="1"/>
  <c r="C88" i="1"/>
  <c r="N88" i="1"/>
  <c r="F88" i="1"/>
  <c r="I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<sst xmlns="http://schemas.openxmlformats.org/spreadsheetml/2006/main" count="107" uniqueCount="107">
  <si>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</si>
  <si>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</si>
  <si>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</si>
  <si>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</si>
  <si>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</si>
  <si>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</si>
  <si>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</si>
  <si>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</si>
  <si>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</si>
  <si>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</si>
  <si>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</si>
  <si>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</si>
  <si>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</si>
  <si>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</si>
  <si>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</si>
  <si>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</si>
  <si>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</si>
  <si>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</si>
  <si>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</si>
  <si>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</si>
  <si>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</si>
  <si>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</si>
  <si>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</si>
  <si>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</si>
  <si>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</si>
  <si>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</si>
  <si>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</si>
  <si>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</si>
  <si>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</si>
  <si>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</si>
  <si>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</si>
  <si>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</si>
  <si>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</si>
  <si>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</si>
  <si>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</si>
  <si>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</si>
  <si>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</si>
  <si>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</si>
  <si>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</si>
  <si>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</si>
  <si>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</si>
  <si>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</si>
  <si>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</si>
  <si>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</si>
  <si>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</si>
  <si>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</si>
  <si>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</si>
  <si>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</si>
  <si>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</si>
  <si>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</si>
  <si>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</si>
  <si>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</si>
  <si>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</si>
  <si>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</si>
  <si>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</si>
  <si>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</si>
  <si>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</si>
  <si>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</si>
  <si>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</si>
  <si>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</si>
  <si>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</si>
  <si>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</si>
  <si>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</si>
  <si>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</si>
  <si>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</si>
  <si>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</si>
  <si>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</si>
  <si>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</si>
  <si>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</si>
  <si>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</si>
  <si>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</si>
  <si>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</si>
  <si>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</si>
  <si>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</si>
  <si>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</si>
  <si>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</si>
  <si>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</si>
  <si>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</si>
  <si>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</si>
  <si>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</si>
  <si>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</si>
  <si>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</si>
  <si>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</si>
  <si>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</si>
  <si>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</si>
  <si>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</si>
  <si>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</si>
  <si>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</si>
  <si>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</si>
  <si>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</si>
  <si>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</si>
  <si>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</si>
  <si>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</si>
  <si>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</si>
  <si>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</si>
  <si>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</si>
  <si>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</si>
  <si>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</si>
  <si>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</si>
  <si>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</si>
  <si>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</si>
  <si>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</si>
  <si>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</si>
  <si>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</si>
  <si>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</si>
  <si>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RD$2,916,069,388.30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</si>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</sst>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376814</xdr:colOff>
      <xdr:row>0</xdr:row>
      <xdr:rowOff>59090</xdr:rowOff>
    </xdr:from>
    <xdr:to>
      <xdr:col>6</xdr:col>
      <xdr:colOff>645974</xdr:colOff>
      <xdr:row>4</xdr:row>
      <xdr:rowOff>141329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359" y="59090"/>
          <a:ext cx="1065797" cy="740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zoomScale="110" zoomScaleNormal="110" workbookViewId="0">
      <selection activeCell="A90" sqref="A90"/>
    </sheetView>
  </sheetViews>
  <sheetFormatPr baseColWidth="10" defaultColWidth="13.33203125" defaultRowHeight="12.75" x14ac:dyDescent="0.2"/>
  <cols>
    <col min="1" max="1" width="52" style="6" customWidth="1"/>
    <col min="2" max="2" width="15" style="6" bestFit="1" customWidth="1"/>
    <col min="3" max="3" width="14.83203125" style="6" bestFit="1" customWidth="1"/>
    <col min="4" max="4" width="13.5" style="6" bestFit="1" customWidth="1"/>
    <col min="5" max="5" width="13.83203125" style="6" bestFit="1" customWidth="1"/>
    <col min="6" max="6" width="14" style="6" bestFit="1" customWidth="1"/>
    <col min="7" max="9" width="13.33203125" style="6" bestFit="1" customWidth="1"/>
    <col min="10" max="10" width="13" style="6" bestFit="1" customWidth="1"/>
    <col min="11" max="11" width="13.1640625" style="6" bestFit="1" customWidth="1"/>
    <col min="12" max="13" width="13.6640625" style="6" bestFit="1" customWidth="1"/>
    <col min="14" max="14" width="9.6640625" style="6" customWidth="1"/>
    <col min="15" max="15" width="10.6640625" style="6" customWidth="1"/>
    <col min="16" max="16" width="15.1640625" style="6" bestFit="1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102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2</v>
      </c>
      <c r="B12" s="34" t="s">
        <v>3</v>
      </c>
      <c r="C12" s="34" t="s">
        <v>4</v>
      </c>
      <c r="D12" s="44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1" t="s">
        <v>11</v>
      </c>
      <c r="J13" s="2" t="s">
        <v>12</v>
      </c>
      <c r="K13" s="1" t="s">
        <v>13</v>
      </c>
      <c r="L13" s="1" t="s">
        <v>14</v>
      </c>
      <c r="M13" s="1" t="s">
        <v>15</v>
      </c>
      <c r="N13" s="1" t="s">
        <v>16</v>
      </c>
      <c r="O13" s="2" t="s">
        <v>17</v>
      </c>
      <c r="P13" s="1" t="s">
        <v>18</v>
      </c>
      <c r="Q13" s="25"/>
      <c r="R13" s="25"/>
      <c r="S13" s="25"/>
      <c r="T13" s="25"/>
      <c r="U13" s="25"/>
      <c r="V13" s="25"/>
    </row>
    <row r="14" spans="1:22" x14ac:dyDescent="0.2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20</v>
      </c>
      <c r="B15" s="11">
        <f>B16+B17+B20+B18+B19</f>
        <v>2127069829</v>
      </c>
      <c r="C15" s="11">
        <f>C16+C17+C20+C18+C19</f>
        <v>2159706919.8499999</v>
      </c>
      <c r="D15" s="11">
        <f>D16+D17+D20+D18+D19</f>
        <v>137804784.59</v>
      </c>
      <c r="E15" s="11">
        <f>E16+E17+E20+E18+E19</f>
        <v>136518479</v>
      </c>
      <c r="F15" s="11">
        <f t="shared" ref="F15" si="0">F16+F17+F20+F18+F19</f>
        <v>138396207</v>
      </c>
      <c r="G15" s="11">
        <f t="shared" ref="G15:O15" si="1">G16+G17+G20+G18+G19</f>
        <v>140964280.11000001</v>
      </c>
      <c r="H15" s="11">
        <f t="shared" si="1"/>
        <v>193442959.31000003</v>
      </c>
      <c r="I15" s="11">
        <f t="shared" si="1"/>
        <v>183922931.43000004</v>
      </c>
      <c r="J15" s="11">
        <f t="shared" si="1"/>
        <v>150028217.90000001</v>
      </c>
      <c r="K15" s="11">
        <f t="shared" si="1"/>
        <v>148026159.42000002</v>
      </c>
      <c r="L15" s="11">
        <f t="shared" si="1"/>
        <v>142197685.11000001</v>
      </c>
      <c r="M15" s="11">
        <f t="shared" si="1"/>
        <v>207211125.02000001</v>
      </c>
      <c r="N15" s="11">
        <f t="shared" si="1"/>
        <v>0</v>
      </c>
      <c r="O15" s="11">
        <f t="shared" si="1"/>
        <v>0</v>
      </c>
      <c r="P15" s="11">
        <f>SUM(P16:P20)</f>
        <v>1578512828.8900001</v>
      </c>
    </row>
    <row r="16" spans="1:22" ht="10.9" customHeight="1" x14ac:dyDescent="0.2">
      <c r="A16" s="12" t="s">
        <v>21</v>
      </c>
      <c r="B16" s="13">
        <v>1505757790</v>
      </c>
      <c r="C16" s="13">
        <v>1594903310.2899997</v>
      </c>
      <c r="D16" s="13">
        <v>117372095.15000001</v>
      </c>
      <c r="E16" s="13">
        <v>115860635.62</v>
      </c>
      <c r="F16" s="13">
        <v>117674758.78</v>
      </c>
      <c r="G16" s="13">
        <v>119278203.77000001</v>
      </c>
      <c r="H16" s="13">
        <v>121065988.24000001</v>
      </c>
      <c r="I16" s="13">
        <v>118872837.58000001</v>
      </c>
      <c r="J16" s="13">
        <v>120491762.12000002</v>
      </c>
      <c r="K16" s="13">
        <v>120562633.43000001</v>
      </c>
      <c r="L16" s="13">
        <v>120727655.47000001</v>
      </c>
      <c r="M16" s="13">
        <v>125282166.16</v>
      </c>
      <c r="N16" s="13">
        <v>0</v>
      </c>
      <c r="O16" s="13">
        <v>0</v>
      </c>
      <c r="P16" s="13">
        <f>SUM(D16:O16)</f>
        <v>1197188736.3200002</v>
      </c>
    </row>
    <row r="17" spans="1:16" ht="10.9" customHeight="1" x14ac:dyDescent="0.2">
      <c r="A17" s="12" t="s">
        <v>22</v>
      </c>
      <c r="B17" s="13">
        <v>411426485</v>
      </c>
      <c r="C17" s="13">
        <v>344158929</v>
      </c>
      <c r="D17" s="13">
        <v>2935828.83</v>
      </c>
      <c r="E17" s="13">
        <v>3206325.2</v>
      </c>
      <c r="F17" s="13">
        <v>3037335.2800000003</v>
      </c>
      <c r="G17" s="13">
        <v>3814549.19</v>
      </c>
      <c r="H17" s="13">
        <v>54423226.280000001</v>
      </c>
      <c r="I17" s="13">
        <v>47063589.079999998</v>
      </c>
      <c r="J17" s="13">
        <v>11371734.719999997</v>
      </c>
      <c r="K17" s="13">
        <v>9125176.9900000002</v>
      </c>
      <c r="L17" s="13">
        <v>3191843.83</v>
      </c>
      <c r="M17" s="13">
        <v>63554297.869999997</v>
      </c>
      <c r="N17" s="13">
        <v>0</v>
      </c>
      <c r="O17" s="13">
        <v>0</v>
      </c>
      <c r="P17" s="13">
        <f t="shared" ref="P17:P80" si="2">SUM(D17:O17)</f>
        <v>201723907.27000001</v>
      </c>
    </row>
    <row r="18" spans="1:16" ht="10.9" customHeight="1" x14ac:dyDescent="0.2">
      <c r="A18" s="14" t="s">
        <v>23</v>
      </c>
      <c r="B18" s="13">
        <v>330000</v>
      </c>
      <c r="C18" s="13">
        <v>396000</v>
      </c>
      <c r="D18" s="13">
        <v>0</v>
      </c>
      <c r="E18" s="13">
        <v>18816</v>
      </c>
      <c r="F18" s="13">
        <v>0</v>
      </c>
      <c r="G18" s="13">
        <v>0</v>
      </c>
      <c r="H18" s="13">
        <v>9096.9599999999991</v>
      </c>
      <c r="I18" s="13">
        <v>17984</v>
      </c>
      <c r="J18" s="13">
        <v>0</v>
      </c>
      <c r="K18" s="13">
        <v>9215.2099999999991</v>
      </c>
      <c r="L18" s="13">
        <v>0</v>
      </c>
      <c r="M18" s="13">
        <v>6668.8</v>
      </c>
      <c r="N18" s="13">
        <v>0</v>
      </c>
      <c r="O18" s="13">
        <v>0</v>
      </c>
      <c r="P18" s="13">
        <f t="shared" si="2"/>
        <v>61780.97</v>
      </c>
    </row>
    <row r="19" spans="1:16" ht="10.9" customHeight="1" x14ac:dyDescent="0.2">
      <c r="A19" s="14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25</v>
      </c>
      <c r="B20" s="13">
        <v>209555554</v>
      </c>
      <c r="C20" s="13">
        <v>220248680.56000003</v>
      </c>
      <c r="D20" s="13">
        <v>17496860.609999999</v>
      </c>
      <c r="E20" s="13">
        <v>17432702.179999996</v>
      </c>
      <c r="F20" s="13">
        <v>17684112.940000001</v>
      </c>
      <c r="G20" s="13">
        <v>17871527.149999995</v>
      </c>
      <c r="H20" s="13">
        <v>17944647.829999998</v>
      </c>
      <c r="I20" s="13">
        <v>17968520.770000003</v>
      </c>
      <c r="J20" s="13">
        <v>18164721.059999995</v>
      </c>
      <c r="K20" s="13">
        <v>18329133.790000003</v>
      </c>
      <c r="L20" s="13">
        <v>18278185.810000002</v>
      </c>
      <c r="M20" s="13">
        <v>18367992.189999998</v>
      </c>
      <c r="N20" s="13">
        <v>0</v>
      </c>
      <c r="O20" s="13">
        <v>0</v>
      </c>
      <c r="P20" s="13">
        <f t="shared" si="2"/>
        <v>179538404.32999998</v>
      </c>
    </row>
    <row r="21" spans="1:16" ht="10.9" customHeight="1" x14ac:dyDescent="0.2">
      <c r="A21" s="9" t="s">
        <v>26</v>
      </c>
      <c r="B21" s="10">
        <f>SUM(B22:B30)</f>
        <v>605829229</v>
      </c>
      <c r="C21" s="10">
        <f t="shared" ref="C21:F21" si="3">SUM(C22:C30)</f>
        <v>609127032.90999997</v>
      </c>
      <c r="D21" s="10">
        <f t="shared" si="3"/>
        <v>16385747.470000004</v>
      </c>
      <c r="E21" s="10">
        <f t="shared" si="3"/>
        <v>17370138.989999998</v>
      </c>
      <c r="F21" s="10">
        <f t="shared" si="3"/>
        <v>49338511.86999999</v>
      </c>
      <c r="G21" s="10">
        <f t="shared" ref="G21:H21" si="4">SUM(G22:G30)</f>
        <v>26401488.999999996</v>
      </c>
      <c r="H21" s="10">
        <f t="shared" si="4"/>
        <v>53142979.829999991</v>
      </c>
      <c r="I21" s="10">
        <f t="shared" ref="I21" si="5">SUM(I22:I30)</f>
        <v>20395617.920000006</v>
      </c>
      <c r="J21" s="10">
        <f t="shared" ref="J21:K21" si="6">SUM(J22:J30)</f>
        <v>29745255.050000001</v>
      </c>
      <c r="K21" s="10">
        <f t="shared" si="6"/>
        <v>26802134.770000007</v>
      </c>
      <c r="L21" s="10">
        <f t="shared" ref="L21" si="7">SUM(L22:L30)</f>
        <v>33460503.079999991</v>
      </c>
      <c r="M21" s="10">
        <f t="shared" ref="M21:N21" si="8">SUM(M22:M30)</f>
        <v>38297074.920000002</v>
      </c>
      <c r="N21" s="10">
        <f t="shared" si="8"/>
        <v>0</v>
      </c>
      <c r="O21" s="10">
        <f>SUM(O22:O30)</f>
        <v>0</v>
      </c>
      <c r="P21" s="10">
        <f t="shared" si="2"/>
        <v>311339452.90000004</v>
      </c>
    </row>
    <row r="22" spans="1:16" ht="10.9" customHeight="1" x14ac:dyDescent="0.2">
      <c r="A22" s="12" t="s">
        <v>27</v>
      </c>
      <c r="B22" s="13">
        <v>219056434</v>
      </c>
      <c r="C22" s="13">
        <v>212954382</v>
      </c>
      <c r="D22" s="13">
        <v>12702616.710000003</v>
      </c>
      <c r="E22" s="13">
        <v>14264421.699999999</v>
      </c>
      <c r="F22" s="13">
        <v>15880575.759999998</v>
      </c>
      <c r="G22" s="13">
        <v>13989220.439999999</v>
      </c>
      <c r="H22" s="13">
        <v>20292397.139999997</v>
      </c>
      <c r="I22" s="13">
        <v>14863273.25</v>
      </c>
      <c r="J22" s="13">
        <v>17857545.489999998</v>
      </c>
      <c r="K22" s="13">
        <v>17626458.600000001</v>
      </c>
      <c r="L22" s="13">
        <v>15118255.859999996</v>
      </c>
      <c r="M22" s="13">
        <v>19715970.57</v>
      </c>
      <c r="N22" s="13">
        <v>0</v>
      </c>
      <c r="O22" s="13">
        <v>0</v>
      </c>
      <c r="P22" s="13">
        <f t="shared" si="2"/>
        <v>162310735.51999998</v>
      </c>
    </row>
    <row r="23" spans="1:16" ht="10.9" customHeight="1" x14ac:dyDescent="0.2">
      <c r="A23" s="14" t="s">
        <v>28</v>
      </c>
      <c r="B23" s="13">
        <v>24296300</v>
      </c>
      <c r="C23" s="13">
        <v>26732770</v>
      </c>
      <c r="D23" s="13">
        <v>0</v>
      </c>
      <c r="E23" s="13">
        <v>34283.26</v>
      </c>
      <c r="F23" s="13">
        <v>1870363.03</v>
      </c>
      <c r="G23" s="13">
        <v>2008962.8800000001</v>
      </c>
      <c r="H23" s="13">
        <v>1566966.85</v>
      </c>
      <c r="I23" s="13">
        <v>1312640.21</v>
      </c>
      <c r="J23" s="13">
        <v>402828.4</v>
      </c>
      <c r="K23" s="13">
        <v>368063.09999999992</v>
      </c>
      <c r="L23" s="13">
        <v>49962.2</v>
      </c>
      <c r="M23" s="13">
        <v>3204887.9399999995</v>
      </c>
      <c r="N23" s="13">
        <v>0</v>
      </c>
      <c r="O23" s="13">
        <v>0</v>
      </c>
      <c r="P23" s="13">
        <f t="shared" si="2"/>
        <v>10818957.869999999</v>
      </c>
    </row>
    <row r="24" spans="1:16" ht="10.9" customHeight="1" x14ac:dyDescent="0.2">
      <c r="A24" s="12" t="s">
        <v>29</v>
      </c>
      <c r="B24" s="13">
        <v>21964031</v>
      </c>
      <c r="C24" s="13">
        <v>16359000</v>
      </c>
      <c r="D24" s="13">
        <v>0</v>
      </c>
      <c r="E24" s="13">
        <v>100300</v>
      </c>
      <c r="F24" s="13">
        <v>18600</v>
      </c>
      <c r="G24" s="13">
        <v>103300</v>
      </c>
      <c r="H24" s="13">
        <v>6844835</v>
      </c>
      <c r="I24" s="13">
        <v>6557.5</v>
      </c>
      <c r="J24" s="13">
        <v>176412.5</v>
      </c>
      <c r="K24" s="13">
        <v>249372.5</v>
      </c>
      <c r="L24" s="13">
        <v>1857601</v>
      </c>
      <c r="M24" s="13">
        <v>156250</v>
      </c>
      <c r="N24" s="13">
        <v>0</v>
      </c>
      <c r="O24" s="13">
        <v>0</v>
      </c>
      <c r="P24" s="13">
        <f t="shared" si="2"/>
        <v>9513228.5</v>
      </c>
    </row>
    <row r="25" spans="1:16" ht="10.9" customHeight="1" x14ac:dyDescent="0.2">
      <c r="A25" s="12" t="s">
        <v>30</v>
      </c>
      <c r="B25" s="13">
        <v>4661980</v>
      </c>
      <c r="C25" s="13">
        <v>4272144.01</v>
      </c>
      <c r="D25" s="13">
        <v>0</v>
      </c>
      <c r="E25" s="13">
        <v>0</v>
      </c>
      <c r="F25" s="13">
        <v>362000</v>
      </c>
      <c r="G25" s="13">
        <v>0</v>
      </c>
      <c r="H25" s="13">
        <v>55000</v>
      </c>
      <c r="I25" s="13">
        <v>0</v>
      </c>
      <c r="J25" s="13">
        <v>272882.8</v>
      </c>
      <c r="K25" s="13">
        <v>377367.53</v>
      </c>
      <c r="L25" s="13">
        <v>48000</v>
      </c>
      <c r="M25" s="13">
        <v>231536.05</v>
      </c>
      <c r="N25" s="13">
        <v>0</v>
      </c>
      <c r="O25" s="13">
        <v>0</v>
      </c>
      <c r="P25" s="13">
        <f t="shared" si="2"/>
        <v>1346786.3800000001</v>
      </c>
    </row>
    <row r="26" spans="1:16" ht="16.899999999999999" customHeight="1" x14ac:dyDescent="0.2">
      <c r="A26" s="12" t="s">
        <v>31</v>
      </c>
      <c r="B26" s="13">
        <v>26589000</v>
      </c>
      <c r="C26" s="13">
        <v>39541943</v>
      </c>
      <c r="D26" s="13">
        <v>34034.74</v>
      </c>
      <c r="E26" s="13">
        <v>29500</v>
      </c>
      <c r="F26" s="13">
        <v>1050067.25</v>
      </c>
      <c r="G26" s="13">
        <v>556736.86</v>
      </c>
      <c r="H26" s="13">
        <v>1324619.5699999998</v>
      </c>
      <c r="I26" s="13">
        <v>699658.98</v>
      </c>
      <c r="J26" s="13">
        <v>839303.83</v>
      </c>
      <c r="K26" s="13">
        <v>752184.91999999993</v>
      </c>
      <c r="L26" s="13">
        <v>348421.94</v>
      </c>
      <c r="M26" s="13">
        <v>835680.53</v>
      </c>
      <c r="N26" s="13">
        <v>0</v>
      </c>
      <c r="O26" s="13">
        <v>0</v>
      </c>
      <c r="P26" s="13">
        <f t="shared" si="2"/>
        <v>6470208.6200000001</v>
      </c>
    </row>
    <row r="27" spans="1:16" ht="13.9" customHeight="1" x14ac:dyDescent="0.2">
      <c r="A27" s="12" t="s">
        <v>32</v>
      </c>
      <c r="B27" s="13">
        <v>19143686</v>
      </c>
      <c r="C27" s="13">
        <v>18471432.460000001</v>
      </c>
      <c r="D27" s="13">
        <v>1764627.96</v>
      </c>
      <c r="E27" s="13">
        <v>302246.78999999998</v>
      </c>
      <c r="F27" s="13">
        <v>1887801.6300000001</v>
      </c>
      <c r="G27" s="13">
        <v>1104319.6499999999</v>
      </c>
      <c r="H27" s="13">
        <v>1132690.67</v>
      </c>
      <c r="I27" s="13">
        <v>1177400.5999999999</v>
      </c>
      <c r="J27" s="13">
        <v>3284573.99</v>
      </c>
      <c r="K27" s="13">
        <v>434606.86000000004</v>
      </c>
      <c r="L27" s="13">
        <v>2384940.2200000002</v>
      </c>
      <c r="M27" s="13">
        <v>1218926.69</v>
      </c>
      <c r="N27" s="13">
        <v>0</v>
      </c>
      <c r="O27" s="13">
        <v>0</v>
      </c>
      <c r="P27" s="13">
        <f t="shared" si="2"/>
        <v>14692135.059999999</v>
      </c>
    </row>
    <row r="28" spans="1:16" ht="13.9" customHeight="1" x14ac:dyDescent="0.2">
      <c r="A28" s="14" t="s">
        <v>33</v>
      </c>
      <c r="B28" s="13">
        <v>93022638</v>
      </c>
      <c r="C28" s="13">
        <v>92360380.890000001</v>
      </c>
      <c r="D28" s="13">
        <v>15789.67</v>
      </c>
      <c r="E28" s="13">
        <v>570928.29</v>
      </c>
      <c r="F28" s="13">
        <v>5284244.95</v>
      </c>
      <c r="G28" s="13">
        <v>3970948.0799999996</v>
      </c>
      <c r="H28" s="13">
        <v>1644786.72</v>
      </c>
      <c r="I28" s="13">
        <v>662749.87</v>
      </c>
      <c r="J28" s="13">
        <v>2161032.5499999998</v>
      </c>
      <c r="K28" s="13">
        <v>1540172.28</v>
      </c>
      <c r="L28" s="13">
        <v>765248.11</v>
      </c>
      <c r="M28" s="13">
        <v>10537933.18</v>
      </c>
      <c r="N28" s="13">
        <v>0</v>
      </c>
      <c r="O28" s="13">
        <v>0</v>
      </c>
      <c r="P28" s="13">
        <f t="shared" si="2"/>
        <v>27153833.699999996</v>
      </c>
    </row>
    <row r="29" spans="1:16" ht="12.6" customHeight="1" x14ac:dyDescent="0.2">
      <c r="A29" s="14" t="s">
        <v>34</v>
      </c>
      <c r="B29" s="13">
        <v>160642316</v>
      </c>
      <c r="C29" s="13">
        <v>139936467.55000001</v>
      </c>
      <c r="D29" s="13">
        <v>0</v>
      </c>
      <c r="E29" s="13">
        <v>59322.84</v>
      </c>
      <c r="F29" s="13">
        <v>18719538.359999996</v>
      </c>
      <c r="G29" s="13">
        <v>1456477.48</v>
      </c>
      <c r="H29" s="13">
        <v>15221573.199999999</v>
      </c>
      <c r="I29" s="13">
        <v>710122.8</v>
      </c>
      <c r="J29" s="13">
        <v>686758.17</v>
      </c>
      <c r="K29" s="13">
        <v>2151597.5499999998</v>
      </c>
      <c r="L29" s="13">
        <v>12516403.709999997</v>
      </c>
      <c r="M29" s="13">
        <v>540351.4</v>
      </c>
      <c r="N29" s="13">
        <v>0</v>
      </c>
      <c r="O29" s="13">
        <v>0</v>
      </c>
      <c r="P29" s="13">
        <f t="shared" si="2"/>
        <v>52062145.509999983</v>
      </c>
    </row>
    <row r="30" spans="1:16" ht="12.6" customHeight="1" x14ac:dyDescent="0.2">
      <c r="A30" s="14" t="s">
        <v>35</v>
      </c>
      <c r="B30" s="13">
        <v>36452844</v>
      </c>
      <c r="C30" s="13">
        <v>58498513</v>
      </c>
      <c r="D30" s="13">
        <v>1868678.39</v>
      </c>
      <c r="E30" s="13">
        <v>2009136.11</v>
      </c>
      <c r="F30" s="13">
        <v>4265320.8900000006</v>
      </c>
      <c r="G30" s="13">
        <v>3211523.6100000003</v>
      </c>
      <c r="H30" s="13">
        <v>5060110.68</v>
      </c>
      <c r="I30" s="13">
        <v>963214.71</v>
      </c>
      <c r="J30" s="13">
        <v>4063917.32</v>
      </c>
      <c r="K30" s="13">
        <v>3302311.43</v>
      </c>
      <c r="L30" s="13">
        <v>371670.04</v>
      </c>
      <c r="M30" s="13">
        <v>1855538.56</v>
      </c>
      <c r="N30" s="13">
        <v>0</v>
      </c>
      <c r="O30" s="13">
        <v>0</v>
      </c>
      <c r="P30" s="13">
        <f t="shared" si="2"/>
        <v>26971421.739999998</v>
      </c>
    </row>
    <row r="31" spans="1:16" ht="10.9" customHeight="1" x14ac:dyDescent="0.2">
      <c r="A31" s="9" t="s">
        <v>36</v>
      </c>
      <c r="B31" s="10">
        <f>SUM(B32:B40)</f>
        <v>95523577</v>
      </c>
      <c r="C31" s="10">
        <f t="shared" ref="C31:I31" si="9">SUM(C32:C40)</f>
        <v>97927276</v>
      </c>
      <c r="D31" s="10">
        <f t="shared" si="9"/>
        <v>168560.99</v>
      </c>
      <c r="E31" s="10">
        <f t="shared" si="9"/>
        <v>2182304.75</v>
      </c>
      <c r="F31" s="10">
        <f t="shared" si="9"/>
        <v>3702779.01</v>
      </c>
      <c r="G31" s="10">
        <f t="shared" si="9"/>
        <v>6183229.1200000001</v>
      </c>
      <c r="H31" s="10">
        <f t="shared" si="9"/>
        <v>4493113.22</v>
      </c>
      <c r="I31" s="10">
        <f t="shared" si="9"/>
        <v>7133330.4100000001</v>
      </c>
      <c r="J31" s="10">
        <f t="shared" ref="J31:O31" si="10">SUM(J32:J40)</f>
        <v>4650898.13</v>
      </c>
      <c r="K31" s="10">
        <f t="shared" si="10"/>
        <v>8575346.9199999999</v>
      </c>
      <c r="L31" s="10">
        <f t="shared" si="10"/>
        <v>6008761.1799999997</v>
      </c>
      <c r="M31" s="10">
        <f t="shared" si="10"/>
        <v>8294172.46</v>
      </c>
      <c r="N31" s="10">
        <f t="shared" si="10"/>
        <v>0</v>
      </c>
      <c r="O31" s="10">
        <f t="shared" si="10"/>
        <v>0</v>
      </c>
      <c r="P31" s="10">
        <f t="shared" si="2"/>
        <v>51392496.189999998</v>
      </c>
    </row>
    <row r="32" spans="1:16" ht="10.9" customHeight="1" x14ac:dyDescent="0.2">
      <c r="A32" s="14" t="s">
        <v>37</v>
      </c>
      <c r="B32" s="13">
        <v>5932999</v>
      </c>
      <c r="C32" s="13">
        <v>9959772</v>
      </c>
      <c r="D32" s="13">
        <v>0</v>
      </c>
      <c r="E32" s="13">
        <v>53804.990000000005</v>
      </c>
      <c r="F32" s="13">
        <v>754381.66</v>
      </c>
      <c r="G32" s="13">
        <v>558081.19999999995</v>
      </c>
      <c r="H32" s="13">
        <v>61659.759999999995</v>
      </c>
      <c r="I32" s="13">
        <v>151481.32999999999</v>
      </c>
      <c r="J32" s="13">
        <v>519624.76</v>
      </c>
      <c r="K32" s="13">
        <v>266996.95</v>
      </c>
      <c r="L32" s="13">
        <v>500769.73</v>
      </c>
      <c r="M32" s="13">
        <v>158307.66999999998</v>
      </c>
      <c r="N32" s="13">
        <v>0</v>
      </c>
      <c r="O32" s="13">
        <v>0</v>
      </c>
      <c r="P32" s="13">
        <f t="shared" si="2"/>
        <v>3025108.0500000003</v>
      </c>
    </row>
    <row r="33" spans="1:18" ht="10.9" customHeight="1" x14ac:dyDescent="0.2">
      <c r="A33" s="12" t="s">
        <v>38</v>
      </c>
      <c r="B33" s="13">
        <v>5140000</v>
      </c>
      <c r="C33" s="13">
        <v>4001651.7199999988</v>
      </c>
      <c r="D33" s="13">
        <v>0</v>
      </c>
      <c r="E33" s="13">
        <v>0</v>
      </c>
      <c r="F33" s="13">
        <v>15930</v>
      </c>
      <c r="G33" s="13">
        <v>168390.72</v>
      </c>
      <c r="H33" s="13">
        <v>55418.7</v>
      </c>
      <c r="I33" s="13">
        <v>398403</v>
      </c>
      <c r="J33" s="13">
        <v>41400.300000000003</v>
      </c>
      <c r="K33" s="13">
        <v>0</v>
      </c>
      <c r="L33" s="13">
        <v>70811.16</v>
      </c>
      <c r="M33" s="13">
        <v>454583.2</v>
      </c>
      <c r="N33" s="13">
        <v>0</v>
      </c>
      <c r="O33" s="13">
        <v>0</v>
      </c>
      <c r="P33" s="13">
        <f t="shared" si="2"/>
        <v>1204937.08</v>
      </c>
    </row>
    <row r="34" spans="1:18" ht="10.9" customHeight="1" x14ac:dyDescent="0.2">
      <c r="A34" s="14" t="s">
        <v>39</v>
      </c>
      <c r="B34" s="13">
        <v>9361500</v>
      </c>
      <c r="C34" s="13">
        <v>5885413</v>
      </c>
      <c r="D34" s="13">
        <v>0</v>
      </c>
      <c r="E34" s="13">
        <v>890331.24</v>
      </c>
      <c r="F34" s="13">
        <v>302403.32</v>
      </c>
      <c r="G34" s="13">
        <v>196135.3</v>
      </c>
      <c r="H34" s="13">
        <v>567847.31999999995</v>
      </c>
      <c r="I34" s="13">
        <v>157294.96000000002</v>
      </c>
      <c r="J34" s="13">
        <v>639080.78</v>
      </c>
      <c r="K34" s="13">
        <v>8650</v>
      </c>
      <c r="L34" s="13">
        <v>670596.69000000006</v>
      </c>
      <c r="M34" s="13">
        <v>244830.79</v>
      </c>
      <c r="N34" s="13">
        <v>0</v>
      </c>
      <c r="O34" s="13">
        <v>0</v>
      </c>
      <c r="P34" s="13">
        <f t="shared" si="2"/>
        <v>3677170.4</v>
      </c>
    </row>
    <row r="35" spans="1:18" ht="10.9" customHeight="1" x14ac:dyDescent="0.2">
      <c r="A35" s="12" t="s">
        <v>40</v>
      </c>
      <c r="B35" s="13">
        <v>110000</v>
      </c>
      <c r="C35" s="13">
        <v>109760</v>
      </c>
      <c r="D35" s="13">
        <v>0</v>
      </c>
      <c r="E35" s="13">
        <v>0</v>
      </c>
      <c r="F35" s="13">
        <v>21459.7</v>
      </c>
      <c r="G35" s="13">
        <v>0</v>
      </c>
      <c r="H35" s="13">
        <v>0</v>
      </c>
      <c r="I35" s="13">
        <v>0</v>
      </c>
      <c r="J35" s="13">
        <v>33298</v>
      </c>
      <c r="K35" s="13">
        <v>0</v>
      </c>
      <c r="L35" s="13">
        <v>0</v>
      </c>
      <c r="M35" s="13">
        <v>16094.2</v>
      </c>
      <c r="N35" s="13">
        <v>0</v>
      </c>
      <c r="O35" s="13">
        <v>0</v>
      </c>
      <c r="P35" s="13">
        <f t="shared" si="2"/>
        <v>70851.899999999994</v>
      </c>
    </row>
    <row r="36" spans="1:18" ht="10.9" customHeight="1" x14ac:dyDescent="0.2">
      <c r="A36" s="14" t="s">
        <v>41</v>
      </c>
      <c r="B36" s="13">
        <v>650500</v>
      </c>
      <c r="C36" s="13">
        <v>1472586</v>
      </c>
      <c r="D36" s="13">
        <v>0</v>
      </c>
      <c r="E36" s="13">
        <v>0</v>
      </c>
      <c r="F36" s="13">
        <v>572.16999999999996</v>
      </c>
      <c r="G36" s="13">
        <v>194647.82</v>
      </c>
      <c r="H36" s="13">
        <v>114625.20000000001</v>
      </c>
      <c r="I36" s="13">
        <v>0</v>
      </c>
      <c r="J36" s="13">
        <v>64251</v>
      </c>
      <c r="K36" s="13">
        <v>0</v>
      </c>
      <c r="L36" s="13">
        <v>292996</v>
      </c>
      <c r="M36" s="13">
        <v>5999.12</v>
      </c>
      <c r="N36" s="13">
        <v>0</v>
      </c>
      <c r="O36" s="13">
        <v>0</v>
      </c>
      <c r="P36" s="13">
        <f t="shared" si="2"/>
        <v>673091.31</v>
      </c>
    </row>
    <row r="37" spans="1:18" ht="10.9" customHeight="1" x14ac:dyDescent="0.2">
      <c r="A37" s="14" t="s">
        <v>42</v>
      </c>
      <c r="B37" s="13">
        <v>580000</v>
      </c>
      <c r="C37" s="13">
        <v>4042317</v>
      </c>
      <c r="D37" s="13">
        <v>0</v>
      </c>
      <c r="E37" s="13">
        <v>78569.119999999995</v>
      </c>
      <c r="F37" s="13">
        <v>100592.3</v>
      </c>
      <c r="G37" s="13">
        <v>146272.46</v>
      </c>
      <c r="H37" s="13">
        <v>5868.8</v>
      </c>
      <c r="I37" s="13">
        <v>233126.11</v>
      </c>
      <c r="J37" s="13">
        <v>35914.83</v>
      </c>
      <c r="K37" s="13">
        <v>582328.83000000007</v>
      </c>
      <c r="L37" s="13">
        <v>39772.829999999994</v>
      </c>
      <c r="M37" s="13">
        <v>362386.76</v>
      </c>
      <c r="N37" s="13">
        <v>0</v>
      </c>
      <c r="O37" s="13">
        <v>0</v>
      </c>
      <c r="P37" s="13">
        <f t="shared" si="2"/>
        <v>1584832.0400000003</v>
      </c>
    </row>
    <row r="38" spans="1:18" ht="18" customHeight="1" x14ac:dyDescent="0.2">
      <c r="A38" s="14" t="s">
        <v>43</v>
      </c>
      <c r="B38" s="13">
        <v>42395000</v>
      </c>
      <c r="C38" s="13">
        <v>40870796.400000006</v>
      </c>
      <c r="D38" s="13">
        <v>0</v>
      </c>
      <c r="E38" s="13">
        <v>173155.20000000001</v>
      </c>
      <c r="F38" s="13">
        <v>1401369.98</v>
      </c>
      <c r="G38" s="13">
        <v>4070084.58</v>
      </c>
      <c r="H38" s="13">
        <v>1720878.52</v>
      </c>
      <c r="I38" s="13">
        <v>4817965.29</v>
      </c>
      <c r="J38" s="13">
        <v>1297939.42</v>
      </c>
      <c r="K38" s="13">
        <v>7094106.9000000004</v>
      </c>
      <c r="L38" s="13">
        <v>2662048.1800000002</v>
      </c>
      <c r="M38" s="13">
        <v>5065484.8199999994</v>
      </c>
      <c r="N38" s="13">
        <v>0</v>
      </c>
      <c r="O38" s="13">
        <v>0</v>
      </c>
      <c r="P38" s="13">
        <f t="shared" si="2"/>
        <v>28303032.890000001</v>
      </c>
    </row>
    <row r="39" spans="1:18" ht="18" customHeight="1" x14ac:dyDescent="0.2">
      <c r="A39" s="14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45</v>
      </c>
      <c r="B40" s="13">
        <v>31353578</v>
      </c>
      <c r="C40" s="13">
        <v>31584979.880000003</v>
      </c>
      <c r="D40" s="13">
        <v>168560.99</v>
      </c>
      <c r="E40" s="13">
        <v>986444.20000000007</v>
      </c>
      <c r="F40" s="13">
        <v>1106069.8800000001</v>
      </c>
      <c r="G40" s="13">
        <v>849617.0399999998</v>
      </c>
      <c r="H40" s="13">
        <v>1966814.9199999997</v>
      </c>
      <c r="I40" s="13">
        <v>1375059.7199999997</v>
      </c>
      <c r="J40" s="13">
        <v>2019389.04</v>
      </c>
      <c r="K40" s="13">
        <v>623264.24</v>
      </c>
      <c r="L40" s="13">
        <v>1771766.5899999999</v>
      </c>
      <c r="M40" s="13">
        <v>1986485.9000000001</v>
      </c>
      <c r="N40" s="13">
        <v>0</v>
      </c>
      <c r="O40" s="13">
        <v>0</v>
      </c>
      <c r="P40" s="13">
        <f t="shared" si="2"/>
        <v>12853472.52</v>
      </c>
    </row>
    <row r="41" spans="1:18" ht="10.9" customHeight="1" x14ac:dyDescent="0.2">
      <c r="A41" s="9" t="s">
        <v>46</v>
      </c>
      <c r="B41" s="10">
        <f>SUM(B42:B49)</f>
        <v>1150175188</v>
      </c>
      <c r="C41" s="10">
        <f t="shared" ref="C41:O41" si="11">SUM(C42:C49)</f>
        <v>1158043308</v>
      </c>
      <c r="D41" s="10">
        <f t="shared" si="11"/>
        <v>52278111.359999999</v>
      </c>
      <c r="E41" s="10">
        <f t="shared" si="11"/>
        <v>83819676.159999996</v>
      </c>
      <c r="F41" s="10">
        <f t="shared" si="11"/>
        <v>52646426.270000003</v>
      </c>
      <c r="G41" s="10">
        <f t="shared" si="11"/>
        <v>164899180.20999998</v>
      </c>
      <c r="H41" s="10">
        <f t="shared" si="11"/>
        <v>78508825.560000002</v>
      </c>
      <c r="I41" s="10">
        <f t="shared" si="11"/>
        <v>86376267.170000017</v>
      </c>
      <c r="J41" s="10">
        <f t="shared" si="11"/>
        <v>86226667.129999995</v>
      </c>
      <c r="K41" s="10">
        <f t="shared" si="11"/>
        <v>70053797.320000008</v>
      </c>
      <c r="L41" s="10">
        <f t="shared" si="11"/>
        <v>78447359.88000001</v>
      </c>
      <c r="M41" s="10">
        <f t="shared" si="11"/>
        <v>112017690.32000001</v>
      </c>
      <c r="N41" s="10">
        <f t="shared" si="11"/>
        <v>0</v>
      </c>
      <c r="O41" s="10">
        <f t="shared" si="11"/>
        <v>0</v>
      </c>
      <c r="P41" s="10">
        <f t="shared" si="2"/>
        <v>865274001.38000011</v>
      </c>
      <c r="Q41" s="10"/>
      <c r="R41" s="30"/>
    </row>
    <row r="42" spans="1:18" x14ac:dyDescent="0.2">
      <c r="A42" s="14" t="s">
        <v>47</v>
      </c>
      <c r="B42" s="13">
        <v>172021214</v>
      </c>
      <c r="C42" s="13">
        <v>179951214</v>
      </c>
      <c r="D42" s="13">
        <v>0</v>
      </c>
      <c r="E42" s="13">
        <v>13409146.18</v>
      </c>
      <c r="F42" s="13">
        <v>200000</v>
      </c>
      <c r="G42" s="13">
        <v>24032866.550000001</v>
      </c>
      <c r="H42" s="13">
        <v>8533333.2400000002</v>
      </c>
      <c r="I42" s="13">
        <v>16473599.850000001</v>
      </c>
      <c r="J42" s="13">
        <v>16345999.810000001</v>
      </c>
      <c r="K42" s="13">
        <v>100000</v>
      </c>
      <c r="L42" s="13">
        <v>8544692.5600000005</v>
      </c>
      <c r="M42" s="13">
        <v>100000</v>
      </c>
      <c r="N42" s="13">
        <v>0</v>
      </c>
      <c r="O42" s="13">
        <v>0</v>
      </c>
      <c r="P42" s="13">
        <f t="shared" si="2"/>
        <v>87739638.190000013</v>
      </c>
    </row>
    <row r="43" spans="1:18" ht="18.75" customHeight="1" x14ac:dyDescent="0.2">
      <c r="A43" s="14" t="s">
        <v>48</v>
      </c>
      <c r="B43" s="13">
        <v>560856474</v>
      </c>
      <c r="C43" s="13">
        <v>560856474</v>
      </c>
      <c r="D43" s="13">
        <v>38399633.700000003</v>
      </c>
      <c r="E43" s="13">
        <v>38399633.700000003</v>
      </c>
      <c r="F43" s="13">
        <v>2759167</v>
      </c>
      <c r="G43" s="13">
        <v>97352100.400000006</v>
      </c>
      <c r="H43" s="13">
        <v>38399633.700000003</v>
      </c>
      <c r="I43" s="13">
        <v>38399633.700000003</v>
      </c>
      <c r="J43" s="13">
        <v>38399633.700000003</v>
      </c>
      <c r="K43" s="13">
        <v>38399633.700000003</v>
      </c>
      <c r="L43" s="13">
        <v>38399633.700000003</v>
      </c>
      <c r="M43" s="13">
        <v>80387633.700000003</v>
      </c>
      <c r="N43" s="13">
        <v>0</v>
      </c>
      <c r="O43" s="13">
        <v>0</v>
      </c>
      <c r="P43" s="13">
        <f t="shared" si="2"/>
        <v>449296336.99999994</v>
      </c>
    </row>
    <row r="44" spans="1:18" ht="16.5" x14ac:dyDescent="0.2">
      <c r="A44" s="14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6.5" x14ac:dyDescent="0.2">
      <c r="A45" s="14" t="s">
        <v>50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13272260</v>
      </c>
      <c r="L45" s="13">
        <v>13272260</v>
      </c>
      <c r="M45" s="13">
        <v>13272260</v>
      </c>
      <c r="N45" s="13">
        <v>0</v>
      </c>
      <c r="O45" s="13">
        <v>0</v>
      </c>
      <c r="P45" s="13">
        <f t="shared" si="2"/>
        <v>132722600</v>
      </c>
    </row>
    <row r="46" spans="1:18" ht="16.5" x14ac:dyDescent="0.2">
      <c r="A46" s="14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x14ac:dyDescent="0.2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53</v>
      </c>
      <c r="B48" s="13">
        <v>11956732</v>
      </c>
      <c r="C48" s="13">
        <v>11894852</v>
      </c>
      <c r="D48" s="13">
        <v>0</v>
      </c>
      <c r="E48" s="13">
        <v>0</v>
      </c>
      <c r="F48" s="13">
        <v>87357.03</v>
      </c>
      <c r="G48" s="13">
        <v>11789179.639999999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11876536.669999998</v>
      </c>
    </row>
    <row r="49" spans="1:16" ht="15.75" customHeight="1" x14ac:dyDescent="0.2">
      <c r="A49" s="14" t="s">
        <v>54</v>
      </c>
      <c r="B49" s="13">
        <v>235683132</v>
      </c>
      <c r="C49" s="13">
        <v>235683132</v>
      </c>
      <c r="D49" s="13">
        <v>606217.65999999992</v>
      </c>
      <c r="E49" s="13">
        <v>18738636.280000001</v>
      </c>
      <c r="F49" s="13">
        <v>36327642.240000002</v>
      </c>
      <c r="G49" s="13">
        <v>18452773.620000001</v>
      </c>
      <c r="H49" s="13">
        <v>18303598.620000001</v>
      </c>
      <c r="I49" s="13">
        <v>18230773.620000001</v>
      </c>
      <c r="J49" s="13">
        <v>18208773.619999997</v>
      </c>
      <c r="K49" s="13">
        <v>18281903.620000001</v>
      </c>
      <c r="L49" s="13">
        <v>18230773.620000001</v>
      </c>
      <c r="M49" s="13">
        <v>18257796.620000001</v>
      </c>
      <c r="N49" s="13">
        <v>0</v>
      </c>
      <c r="O49" s="13">
        <v>0</v>
      </c>
      <c r="P49" s="13">
        <f t="shared" si="2"/>
        <v>183638889.52000004</v>
      </c>
    </row>
    <row r="50" spans="1:16" s="15" customFormat="1" ht="10.9" customHeight="1" x14ac:dyDescent="0.2">
      <c r="A50" s="9" t="s">
        <v>55</v>
      </c>
      <c r="B50" s="10">
        <f>SUM(B51:B56)</f>
        <v>57641337</v>
      </c>
      <c r="C50" s="10">
        <f t="shared" ref="C50:O50" si="12">SUM(C51:C56)</f>
        <v>61576936</v>
      </c>
      <c r="D50" s="10">
        <f t="shared" si="12"/>
        <v>0</v>
      </c>
      <c r="E50" s="10">
        <f t="shared" si="12"/>
        <v>24000000</v>
      </c>
      <c r="F50" s="10">
        <f t="shared" si="12"/>
        <v>0</v>
      </c>
      <c r="G50" s="10">
        <f t="shared" si="12"/>
        <v>11000000</v>
      </c>
      <c r="H50" s="10">
        <f t="shared" si="12"/>
        <v>0</v>
      </c>
      <c r="I50" s="10">
        <f t="shared" si="12"/>
        <v>0</v>
      </c>
      <c r="J50" s="10">
        <f t="shared" si="12"/>
        <v>10250000</v>
      </c>
      <c r="K50" s="10">
        <f t="shared" si="12"/>
        <v>0</v>
      </c>
      <c r="L50" s="10">
        <f t="shared" si="12"/>
        <v>0</v>
      </c>
      <c r="M50" s="10">
        <f t="shared" si="12"/>
        <v>10000000</v>
      </c>
      <c r="N50" s="10">
        <f t="shared" si="12"/>
        <v>0</v>
      </c>
      <c r="O50" s="10">
        <f t="shared" si="12"/>
        <v>0</v>
      </c>
      <c r="P50" s="10">
        <f t="shared" si="2"/>
        <v>55250000</v>
      </c>
    </row>
    <row r="51" spans="1:16" ht="10.9" customHeight="1" x14ac:dyDescent="0.2">
      <c r="A51" s="14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57</v>
      </c>
      <c r="B52" s="13">
        <v>57641337</v>
      </c>
      <c r="C52" s="13">
        <v>61576936</v>
      </c>
      <c r="D52" s="13">
        <v>0</v>
      </c>
      <c r="E52" s="13">
        <v>24000000</v>
      </c>
      <c r="F52" s="13">
        <v>0</v>
      </c>
      <c r="G52" s="13">
        <v>11000000</v>
      </c>
      <c r="H52" s="13">
        <v>0</v>
      </c>
      <c r="I52" s="13">
        <v>0</v>
      </c>
      <c r="J52" s="13">
        <v>10250000</v>
      </c>
      <c r="K52" s="13">
        <v>0</v>
      </c>
      <c r="L52" s="13">
        <v>0</v>
      </c>
      <c r="M52" s="13">
        <v>10000000</v>
      </c>
      <c r="N52" s="13">
        <v>0</v>
      </c>
      <c r="O52" s="13">
        <v>0</v>
      </c>
      <c r="P52" s="13">
        <f t="shared" si="2"/>
        <v>55250000</v>
      </c>
    </row>
    <row r="53" spans="1:16" ht="16.5" customHeight="1" x14ac:dyDescent="0.2">
      <c r="A53" s="14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9.5" customHeight="1" x14ac:dyDescent="0.2">
      <c r="A54" s="14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x14ac:dyDescent="0.2">
      <c r="A55" s="14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62</v>
      </c>
      <c r="B57" s="10">
        <f>SUM(B58:B66)</f>
        <v>126801138</v>
      </c>
      <c r="C57" s="10">
        <f t="shared" ref="C57:P57" si="13">SUM(C58:C66)</f>
        <v>69608511.790000007</v>
      </c>
      <c r="D57" s="10">
        <f t="shared" si="13"/>
        <v>0</v>
      </c>
      <c r="E57" s="10">
        <f t="shared" si="13"/>
        <v>54634</v>
      </c>
      <c r="F57" s="10">
        <f t="shared" si="13"/>
        <v>756910.28000000014</v>
      </c>
      <c r="G57" s="10">
        <f t="shared" si="13"/>
        <v>767930.14999999991</v>
      </c>
      <c r="H57" s="10">
        <f t="shared" si="13"/>
        <v>2128138.1100000003</v>
      </c>
      <c r="I57" s="10">
        <f t="shared" si="13"/>
        <v>5345803.58</v>
      </c>
      <c r="J57" s="10">
        <f t="shared" si="13"/>
        <v>9671482.8399999999</v>
      </c>
      <c r="K57" s="10">
        <f t="shared" si="13"/>
        <v>2079439.04</v>
      </c>
      <c r="L57" s="10">
        <f t="shared" si="13"/>
        <v>5065428.25</v>
      </c>
      <c r="M57" s="10">
        <f t="shared" si="13"/>
        <v>3301200.49</v>
      </c>
      <c r="N57" s="10">
        <f t="shared" si="13"/>
        <v>0</v>
      </c>
      <c r="O57" s="10">
        <f t="shared" si="13"/>
        <v>0</v>
      </c>
      <c r="P57" s="10">
        <f t="shared" si="13"/>
        <v>29170966.739999998</v>
      </c>
    </row>
    <row r="58" spans="1:16" ht="10.15" customHeight="1" x14ac:dyDescent="0.2">
      <c r="A58" s="12" t="s">
        <v>63</v>
      </c>
      <c r="B58" s="13">
        <v>14267900</v>
      </c>
      <c r="C58" s="13">
        <v>28718060.84</v>
      </c>
      <c r="D58" s="13">
        <v>0</v>
      </c>
      <c r="E58" s="13">
        <v>49560</v>
      </c>
      <c r="F58" s="13">
        <v>599264.88000000012</v>
      </c>
      <c r="G58" s="13">
        <v>381140</v>
      </c>
      <c r="H58" s="13">
        <v>1466342.03</v>
      </c>
      <c r="I58" s="13">
        <v>3058747.44</v>
      </c>
      <c r="J58" s="13">
        <v>1189785.03</v>
      </c>
      <c r="K58" s="13">
        <v>901439.05</v>
      </c>
      <c r="L58" s="13">
        <v>1722315.0499999998</v>
      </c>
      <c r="M58" s="13">
        <v>2030781.6</v>
      </c>
      <c r="N58" s="13">
        <v>0</v>
      </c>
      <c r="O58" s="13">
        <v>0</v>
      </c>
      <c r="P58" s="13">
        <f t="shared" si="2"/>
        <v>11399375.08</v>
      </c>
    </row>
    <row r="59" spans="1:16" ht="10.15" customHeight="1" x14ac:dyDescent="0.2">
      <c r="A59" s="14" t="s">
        <v>64</v>
      </c>
      <c r="B59" s="13">
        <v>8979300</v>
      </c>
      <c r="C59" s="13">
        <v>6472481</v>
      </c>
      <c r="D59" s="13">
        <v>0</v>
      </c>
      <c r="E59" s="13">
        <v>0</v>
      </c>
      <c r="F59" s="13">
        <v>68222.600000000006</v>
      </c>
      <c r="G59" s="13">
        <v>0</v>
      </c>
      <c r="H59" s="13">
        <v>67420.05</v>
      </c>
      <c r="I59" s="13">
        <v>1893554.9499999997</v>
      </c>
      <c r="J59" s="13">
        <v>527601.24</v>
      </c>
      <c r="K59" s="13">
        <v>0</v>
      </c>
      <c r="L59" s="13">
        <v>0</v>
      </c>
      <c r="M59" s="13">
        <v>495879.08</v>
      </c>
      <c r="N59" s="13">
        <v>0</v>
      </c>
      <c r="O59" s="13">
        <v>0</v>
      </c>
      <c r="P59" s="13">
        <f t="shared" si="2"/>
        <v>3052677.92</v>
      </c>
    </row>
    <row r="60" spans="1:16" ht="10.15" customHeight="1" x14ac:dyDescent="0.2">
      <c r="A60" s="14" t="s">
        <v>65</v>
      </c>
      <c r="B60" s="13">
        <v>50000</v>
      </c>
      <c r="C60" s="13">
        <v>80000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3835</v>
      </c>
      <c r="M60" s="13">
        <v>0</v>
      </c>
      <c r="N60" s="13">
        <v>0</v>
      </c>
      <c r="O60" s="13">
        <v>0</v>
      </c>
      <c r="P60" s="13">
        <f t="shared" si="2"/>
        <v>3835</v>
      </c>
    </row>
    <row r="61" spans="1:16" ht="10.15" customHeight="1" x14ac:dyDescent="0.2">
      <c r="A61" s="14" t="s">
        <v>66</v>
      </c>
      <c r="B61" s="13">
        <v>51000</v>
      </c>
      <c r="C61" s="13">
        <v>8321124.9500000002</v>
      </c>
      <c r="D61" s="13">
        <v>0</v>
      </c>
      <c r="E61" s="13">
        <v>0</v>
      </c>
      <c r="F61" s="13">
        <v>7994.5</v>
      </c>
      <c r="G61" s="13">
        <v>0</v>
      </c>
      <c r="H61" s="13">
        <v>0</v>
      </c>
      <c r="I61" s="13">
        <v>0</v>
      </c>
      <c r="J61" s="13">
        <v>15073.18</v>
      </c>
      <c r="K61" s="13">
        <v>0</v>
      </c>
      <c r="L61" s="13">
        <v>2683333</v>
      </c>
      <c r="M61" s="13">
        <v>7400</v>
      </c>
      <c r="N61" s="13">
        <v>0</v>
      </c>
      <c r="O61" s="13">
        <v>0</v>
      </c>
      <c r="P61" s="13">
        <f t="shared" si="2"/>
        <v>2713800.68</v>
      </c>
    </row>
    <row r="62" spans="1:16" ht="10.15" customHeight="1" x14ac:dyDescent="0.2">
      <c r="A62" s="14" t="s">
        <v>67</v>
      </c>
      <c r="B62" s="13">
        <v>101006338</v>
      </c>
      <c r="C62" s="13">
        <v>19036645</v>
      </c>
      <c r="D62" s="13">
        <v>0</v>
      </c>
      <c r="E62" s="13">
        <v>5074</v>
      </c>
      <c r="F62" s="13">
        <v>81428.3</v>
      </c>
      <c r="G62" s="13">
        <v>386790.14999999997</v>
      </c>
      <c r="H62" s="13">
        <v>594376.03</v>
      </c>
      <c r="I62" s="13">
        <v>372501.18999999994</v>
      </c>
      <c r="J62" s="13">
        <v>7861379.3899999997</v>
      </c>
      <c r="K62" s="13">
        <v>1177999.99</v>
      </c>
      <c r="L62" s="13">
        <v>432189.01</v>
      </c>
      <c r="M62" s="13">
        <v>471027.81000000006</v>
      </c>
      <c r="N62" s="13">
        <v>0</v>
      </c>
      <c r="O62" s="13">
        <v>0</v>
      </c>
      <c r="P62" s="13">
        <f t="shared" si="2"/>
        <v>11382765.869999999</v>
      </c>
    </row>
    <row r="63" spans="1:16" ht="10.15" customHeight="1" x14ac:dyDescent="0.2">
      <c r="A63" s="14" t="s">
        <v>68</v>
      </c>
      <c r="B63" s="13">
        <v>101500</v>
      </c>
      <c r="C63" s="13">
        <v>1539000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77644</v>
      </c>
      <c r="K63" s="13">
        <v>0</v>
      </c>
      <c r="L63" s="13">
        <v>223756.19</v>
      </c>
      <c r="M63" s="13">
        <v>63012</v>
      </c>
      <c r="N63" s="13">
        <v>0</v>
      </c>
      <c r="O63" s="13">
        <v>0</v>
      </c>
      <c r="P63" s="13">
        <f t="shared" si="2"/>
        <v>364412.19</v>
      </c>
    </row>
    <row r="64" spans="1:16" ht="10.15" customHeight="1" x14ac:dyDescent="0.2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70</v>
      </c>
      <c r="B65" s="13">
        <v>2245100</v>
      </c>
      <c r="C65" s="13">
        <v>254200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21000</v>
      </c>
      <c r="J65" s="13">
        <v>0</v>
      </c>
      <c r="K65" s="13">
        <v>0</v>
      </c>
      <c r="L65" s="13">
        <v>0</v>
      </c>
      <c r="M65" s="13">
        <v>233100</v>
      </c>
      <c r="N65" s="13">
        <v>0</v>
      </c>
      <c r="O65" s="13">
        <v>0</v>
      </c>
      <c r="P65" s="13">
        <f t="shared" si="2"/>
        <v>254100</v>
      </c>
    </row>
    <row r="66" spans="1:16" ht="16.5" x14ac:dyDescent="0.2">
      <c r="A66" s="14" t="s">
        <v>71</v>
      </c>
      <c r="B66" s="13">
        <v>100000</v>
      </c>
      <c r="C66" s="13">
        <v>5187000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72</v>
      </c>
      <c r="B67" s="10">
        <f>SUM(B68:B71)</f>
        <v>5001000</v>
      </c>
      <c r="C67" s="10">
        <f t="shared" ref="C67:O67" si="14">SUM(C68:C71)</f>
        <v>33301000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731741.48</v>
      </c>
      <c r="H67" s="10">
        <f t="shared" si="14"/>
        <v>5748005.6900000004</v>
      </c>
      <c r="I67" s="10">
        <f t="shared" si="14"/>
        <v>8759602.9600000009</v>
      </c>
      <c r="J67" s="10">
        <f t="shared" si="14"/>
        <v>791640.48</v>
      </c>
      <c r="K67" s="10">
        <f t="shared" si="14"/>
        <v>0</v>
      </c>
      <c r="L67" s="10">
        <f t="shared" si="14"/>
        <v>5419688.7000000002</v>
      </c>
      <c r="M67" s="10">
        <f t="shared" si="14"/>
        <v>3678962.89</v>
      </c>
      <c r="N67" s="10">
        <f t="shared" si="14"/>
        <v>0</v>
      </c>
      <c r="O67" s="10">
        <f t="shared" si="14"/>
        <v>0</v>
      </c>
      <c r="P67" s="10">
        <f t="shared" si="2"/>
        <v>25129642.200000003</v>
      </c>
    </row>
    <row r="68" spans="1:16" ht="8.4499999999999993" customHeight="1" x14ac:dyDescent="0.2">
      <c r="A68" s="12" t="s">
        <v>73</v>
      </c>
      <c r="B68" s="13">
        <v>3001000</v>
      </c>
      <c r="C68" s="13">
        <v>33301000</v>
      </c>
      <c r="D68" s="13">
        <v>0</v>
      </c>
      <c r="E68" s="13">
        <v>0</v>
      </c>
      <c r="F68" s="13">
        <v>0</v>
      </c>
      <c r="G68" s="13">
        <v>731741.48</v>
      </c>
      <c r="H68" s="13">
        <v>5748005.6900000004</v>
      </c>
      <c r="I68" s="13">
        <v>8759602.9600000009</v>
      </c>
      <c r="J68" s="13">
        <v>791640.48</v>
      </c>
      <c r="K68" s="13">
        <v>0</v>
      </c>
      <c r="L68" s="13">
        <v>5419688.7000000002</v>
      </c>
      <c r="M68" s="13">
        <v>3678962.89</v>
      </c>
      <c r="N68" s="13">
        <v>0</v>
      </c>
      <c r="O68" s="13">
        <v>0</v>
      </c>
      <c r="P68" s="13">
        <f t="shared" si="2"/>
        <v>25129642.200000003</v>
      </c>
    </row>
    <row r="69" spans="1:16" ht="9" customHeight="1" x14ac:dyDescent="0.2">
      <c r="A69" s="12" t="s">
        <v>74</v>
      </c>
      <c r="B69" s="13">
        <v>2000000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x14ac:dyDescent="0.2">
      <c r="A70" s="14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6.5" x14ac:dyDescent="0.2">
      <c r="A71" s="14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6.5" x14ac:dyDescent="0.2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93</v>
      </c>
      <c r="B88" s="4">
        <f>B15+B21+B31+B41+B50+B57+B67</f>
        <v>4168041298</v>
      </c>
      <c r="C88" s="4">
        <f>C15+C21+C31+C41+C50+C57+C67</f>
        <v>4189290984.5499997</v>
      </c>
      <c r="D88" s="4">
        <f t="shared" ref="D88:O88" si="16">D15+D21+D31+D41+D50+D57+D67</f>
        <v>206637204.41000003</v>
      </c>
      <c r="E88" s="4">
        <f>E15+E21+E31+E41+E50+E57+E67</f>
        <v>263945232.90000001</v>
      </c>
      <c r="F88" s="4">
        <f t="shared" si="16"/>
        <v>244840834.43000001</v>
      </c>
      <c r="G88" s="4">
        <f t="shared" si="16"/>
        <v>350947850.06999999</v>
      </c>
      <c r="H88" s="4">
        <f t="shared" si="16"/>
        <v>337464021.72000003</v>
      </c>
      <c r="I88" s="4">
        <f t="shared" si="16"/>
        <v>311933553.47000003</v>
      </c>
      <c r="J88" s="4">
        <f t="shared" si="16"/>
        <v>291364161.53000003</v>
      </c>
      <c r="K88" s="4">
        <f t="shared" si="16"/>
        <v>255536877.47</v>
      </c>
      <c r="L88" s="4">
        <f t="shared" si="16"/>
        <v>270599426.19999999</v>
      </c>
      <c r="M88" s="4">
        <f>M15+M21+M31+M41+M50+M57+M67</f>
        <v>382800226.10000002</v>
      </c>
      <c r="N88" s="4">
        <f t="shared" si="16"/>
        <v>0</v>
      </c>
      <c r="O88" s="4">
        <f t="shared" si="16"/>
        <v>0</v>
      </c>
      <c r="P88" s="4">
        <f t="shared" si="15"/>
        <v>2916069388.2999997</v>
      </c>
      <c r="Q88" s="29"/>
      <c r="R88" s="29"/>
    </row>
    <row r="89" spans="1:18" ht="11.45" customHeight="1" x14ac:dyDescent="0.2">
      <c r="A89" s="18" t="s">
        <v>101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7.25" customHeight="1" x14ac:dyDescent="0.2">
      <c r="A90" s="31" t="s">
        <v>96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9.5" customHeight="1" x14ac:dyDescent="0.2">
      <c r="A91" s="47" t="s">
        <v>97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21" customHeight="1" x14ac:dyDescent="0.2">
      <c r="A92" s="48" t="s">
        <v>98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100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99</v>
      </c>
      <c r="M94" s="36"/>
      <c r="N94" s="36"/>
      <c r="O94" s="36"/>
      <c r="P94" s="36"/>
    </row>
    <row r="95" spans="1:18" ht="15" x14ac:dyDescent="0.2">
      <c r="A95" s="23" t="s">
        <v>94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95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2024-10-01T16:35:52Z</cp:lastPrinted>
  <dcterms:created xsi:type="dcterms:W3CDTF">2022-09-16T14:51:44Z</dcterms:created>
  <dcterms:modified xsi:type="dcterms:W3CDTF">2024-11-07T19:09:17Z</dcterms:modified>
</cp:coreProperties>
</file>