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Override PartName="/xl/threadedComments/threadedComment12.xml" ContentType="application/vnd.ms-excel.threadedcomments+xml"/>
  <Override PartName="/xl/threadedComments/threadedComment1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codeName="ThisWorkbook" hidePivotFieldList="1" defaultThemeVersion="166925"/>
  <mc:AlternateContent xmlns:mc="http://schemas.openxmlformats.org/markup-compatibility/2006">
    <mc:Choice Requires="x15">
      <x15ac:absPath xmlns:x15ac="http://schemas.microsoft.com/office/spreadsheetml/2010/11/ac" url="Z:\AÑO 2025\POA\"/>
    </mc:Choice>
  </mc:AlternateContent>
  <xr:revisionPtr revIDLastSave="0" documentId="8_{B9DD63DB-F918-41DB-A17C-8335AC2243B2}" xr6:coauthVersionLast="47" xr6:coauthVersionMax="47" xr10:uidLastSave="{00000000-0000-0000-0000-000000000000}"/>
  <bookViews>
    <workbookView xWindow="-120" yWindow="-120" windowWidth="20730" windowHeight="11160" xr2:uid="{996A161F-E961-49F7-A163-BDAE12D0D3A2}"/>
  </bookViews>
  <sheets>
    <sheet name="General" sheetId="73" r:id="rId1"/>
    <sheet name="VIC" sheetId="77" r:id="rId2"/>
    <sheet name="VDIC" sheetId="78" r:id="rId3"/>
    <sheet name="VCFA" sheetId="79" r:id="rId4"/>
    <sheet name="VDCT" sheetId="80" r:id="rId5"/>
    <sheet name="VPC" sheetId="81" r:id="rId6"/>
    <sheet name="VICC" sheetId="82" r:id="rId7"/>
    <sheet name="GPC" sheetId="83" r:id="rId8"/>
    <sheet name="DCDE" sheetId="84" r:id="rId9"/>
    <sheet name="CNDU" sheetId="85" r:id="rId10"/>
    <sheet name="DRF" sheetId="86" r:id="rId11"/>
    <sheet name="DRRHH" sheetId="87" r:id="rId12"/>
    <sheet name="DC" sheetId="88" r:id="rId13"/>
    <sheet name="DJ" sheetId="89" r:id="rId14"/>
    <sheet name="DA" sheetId="90" r:id="rId15"/>
    <sheet name="DPyD" sheetId="91" r:id="rId16"/>
    <sheet name="DTIC" sheetId="92" r:id="rId17"/>
    <sheet name="OAI" sheetId="93" r:id="rId18"/>
    <sheet name="CIGCN" sheetId="95" r:id="rId19"/>
    <sheet name="E_O" sheetId="2" state="hidden" r:id="rId20"/>
  </sheets>
  <definedNames>
    <definedName name="_1._Optimización_de_la_Gestión_Operativa_y_Administrativa_en_el_Ministerio_de_Cultura_y_sus_dependencias">E_O!$B$2:$B$4</definedName>
    <definedName name="_2._Promoción_y_Valoración_de_la_Cultura_Nacional">E_O!$B$7:$B$9</definedName>
    <definedName name="_3._Profesionalización_y_Desarrollo_de_las_Industrias_Culturales">E_O!$B$12:$B$14</definedName>
    <definedName name="_4._Generación_de_Conocimiento_y_Fortalecimiento_del_Análisis_Cultural">E_O!$B$17:$B$19</definedName>
    <definedName name="_xlnm.Print_Area" localSheetId="18">CIGCN!$A$1:$M$30</definedName>
    <definedName name="_xlnm.Print_Area" localSheetId="9">CNDU!$A$1:$M$18</definedName>
    <definedName name="_xlnm.Print_Area" localSheetId="14">DA!$A$1:$M$23</definedName>
    <definedName name="_xlnm.Print_Area" localSheetId="12">DC!$A$1:$M$15</definedName>
    <definedName name="_xlnm.Print_Area" localSheetId="8">DCDE!$A$1:$M$23</definedName>
    <definedName name="_xlnm.Print_Area" localSheetId="13">DJ!$A$1:$M$14</definedName>
    <definedName name="_xlnm.Print_Area" localSheetId="15">DPyD!$A$1:$M$36</definedName>
    <definedName name="_xlnm.Print_Area" localSheetId="10">DRF!$A$1:$M$14</definedName>
    <definedName name="_xlnm.Print_Area" localSheetId="11">DRRHH!$A$1:$M$22</definedName>
    <definedName name="_xlnm.Print_Area" localSheetId="16">DTIC!$A$1:$M$13</definedName>
    <definedName name="_xlnm.Print_Area" localSheetId="0">General!$A$1:$M$211</definedName>
    <definedName name="_xlnm.Print_Area" localSheetId="7">GPC!$A$1:$M$13</definedName>
    <definedName name="_xlnm.Print_Area" localSheetId="17">OAI!$A$1:$M$13</definedName>
    <definedName name="_xlnm.Print_Area" localSheetId="3">VCFA!$A$1:$M$23</definedName>
    <definedName name="_xlnm.Print_Area" localSheetId="4">VDCT!$A$1:$M$19</definedName>
    <definedName name="_xlnm.Print_Area" localSheetId="2">VDIC!$A$1:$M$16</definedName>
    <definedName name="_xlnm.Print_Area" localSheetId="1">VIC!$A$1:$M$32</definedName>
    <definedName name="_xlnm.Print_Area" localSheetId="6">VICC!$A$1:$M$52</definedName>
    <definedName name="_xlnm.Print_Area" localSheetId="5">VPC!$A$1:$M$36</definedName>
    <definedName name="Eje_Estratégico" localSheetId="18">Tabla6[Eje Estratégico]</definedName>
    <definedName name="Eje_Estratégico" localSheetId="9">Tabla6[Eje Estratégico]</definedName>
    <definedName name="Eje_Estratégico" localSheetId="14">Tabla6[Eje Estratégico]</definedName>
    <definedName name="Eje_Estratégico" localSheetId="12">Tabla6[Eje Estratégico]</definedName>
    <definedName name="Eje_Estratégico" localSheetId="8">Tabla6[Eje Estratégico]</definedName>
    <definedName name="Eje_Estratégico" localSheetId="13">Tabla6[Eje Estratégico]</definedName>
    <definedName name="Eje_Estratégico" localSheetId="15">Tabla6[Eje Estratégico]</definedName>
    <definedName name="Eje_Estratégico" localSheetId="10">Tabla6[Eje Estratégico]</definedName>
    <definedName name="Eje_Estratégico" localSheetId="11">Tabla6[Eje Estratégico]</definedName>
    <definedName name="Eje_Estratégico" localSheetId="16">Tabla6[Eje Estratégico]</definedName>
    <definedName name="Eje_Estratégico" localSheetId="0">Tabla6[Eje Estratégico]</definedName>
    <definedName name="Eje_Estratégico" localSheetId="7">Tabla6[Eje Estratégico]</definedName>
    <definedName name="Eje_Estratégico" localSheetId="17">Tabla6[Eje Estratégico]</definedName>
    <definedName name="Eje_Estratégico" localSheetId="3">Tabla6[Eje Estratégico]</definedName>
    <definedName name="Eje_Estratégico" localSheetId="4">Tabla6[Eje Estratégico]</definedName>
    <definedName name="Eje_Estratégico" localSheetId="2">Tabla6[Eje Estratégico]</definedName>
    <definedName name="Eje_Estratégico" localSheetId="1">Tabla6[Eje Estratégico]</definedName>
    <definedName name="Eje_Estratégico" localSheetId="6">Tabla6[Eje Estratégico]</definedName>
    <definedName name="Eje_Estratégico" localSheetId="5">Tabla6[Eje Estratégico]</definedName>
    <definedName name="Eje_Estratégico">Tabla6[Eje Estratégico]</definedName>
    <definedName name="Producto_IGP">E_O!$E$8:$E$13</definedName>
    <definedName name="Programa_Presupuestario" localSheetId="18">Tabla10[[Programa Presupuestario ]]</definedName>
    <definedName name="Programa_Presupuestario" localSheetId="9">Tabla10[[Programa Presupuestario ]]</definedName>
    <definedName name="Programa_Presupuestario" localSheetId="14">Tabla10[[Programa Presupuestario ]]</definedName>
    <definedName name="Programa_Presupuestario" localSheetId="12">Tabla10[[Programa Presupuestario ]]</definedName>
    <definedName name="Programa_Presupuestario" localSheetId="8">Tabla10[[Programa Presupuestario ]]</definedName>
    <definedName name="Programa_Presupuestario" localSheetId="13">Tabla10[[Programa Presupuestario ]]</definedName>
    <definedName name="Programa_Presupuestario" localSheetId="15">Tabla10[[Programa Presupuestario ]]</definedName>
    <definedName name="Programa_Presupuestario" localSheetId="10">Tabla10[[Programa Presupuestario ]]</definedName>
    <definedName name="Programa_Presupuestario" localSheetId="11">Tabla10[[Programa Presupuestario ]]</definedName>
    <definedName name="Programa_Presupuestario" localSheetId="16">Tabla10[[Programa Presupuestario ]]</definedName>
    <definedName name="Programa_Presupuestario" localSheetId="0">Tabla10[[Programa Presupuestario ]]</definedName>
    <definedName name="Programa_Presupuestario" localSheetId="7">Tabla10[[Programa Presupuestario ]]</definedName>
    <definedName name="Programa_Presupuestario" localSheetId="17">Tabla10[[Programa Presupuestario ]]</definedName>
    <definedName name="Programa_Presupuestario" localSheetId="3">Tabla10[[Programa Presupuestario ]]</definedName>
    <definedName name="Programa_Presupuestario" localSheetId="4">Tabla10[[Programa Presupuestario ]]</definedName>
    <definedName name="Programa_Presupuestario" localSheetId="2">Tabla10[[Programa Presupuestario ]]</definedName>
    <definedName name="Programa_Presupuestario" localSheetId="1">Tabla10[[Programa Presupuestario ]]</definedName>
    <definedName name="Programa_Presupuestario" localSheetId="6">Tabla10[[Programa Presupuestario ]]</definedName>
    <definedName name="Programa_Presupuestario" localSheetId="5">Tabla10[[Programa Presupuestario ]]</definedName>
    <definedName name="Programa_Presupuestario">Tabla10[[Programa Presupuestario ]]</definedName>
    <definedName name="_xlnm.Print_Titles" localSheetId="18">CIGCN!$1:$7</definedName>
    <definedName name="_xlnm.Print_Titles" localSheetId="9">CNDU!$1:$7</definedName>
    <definedName name="_xlnm.Print_Titles" localSheetId="14">DA!$1:$7</definedName>
    <definedName name="_xlnm.Print_Titles" localSheetId="12">DC!$1:$7</definedName>
    <definedName name="_xlnm.Print_Titles" localSheetId="8">DCDE!$1:$7</definedName>
    <definedName name="_xlnm.Print_Titles" localSheetId="13">DJ!$1:$7</definedName>
    <definedName name="_xlnm.Print_Titles" localSheetId="15">DPyD!$1:$7</definedName>
    <definedName name="_xlnm.Print_Titles" localSheetId="10">DRF!$1:$7</definedName>
    <definedName name="_xlnm.Print_Titles" localSheetId="11">DRRHH!$1:$7</definedName>
    <definedName name="_xlnm.Print_Titles" localSheetId="16">DTIC!$1:$7</definedName>
    <definedName name="_xlnm.Print_Titles" localSheetId="0">General!$1:$7</definedName>
    <definedName name="_xlnm.Print_Titles" localSheetId="7">GPC!$1:$7</definedName>
    <definedName name="_xlnm.Print_Titles" localSheetId="17">OAI!$1:$7</definedName>
    <definedName name="_xlnm.Print_Titles" localSheetId="3">VCFA!$1:$7</definedName>
    <definedName name="_xlnm.Print_Titles" localSheetId="4">VDCT!$1:$7</definedName>
    <definedName name="_xlnm.Print_Titles" localSheetId="2">VDIC!$1:$7</definedName>
    <definedName name="_xlnm.Print_Titles" localSheetId="1">VIC!$1:$7</definedName>
    <definedName name="_xlnm.Print_Titles" localSheetId="6">VICC!$1:$7</definedName>
    <definedName name="_xlnm.Print_Titles" localSheetId="5">VPC!$1:$7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95" l="1"/>
  <c r="M9" i="93"/>
  <c r="M9" i="92"/>
  <c r="M32" i="91"/>
  <c r="M19" i="90"/>
  <c r="M10" i="89"/>
  <c r="M11" i="88"/>
  <c r="M18" i="87"/>
  <c r="M10" i="86"/>
  <c r="M14" i="85"/>
  <c r="M18" i="84"/>
  <c r="M17" i="84"/>
  <c r="M16" i="84"/>
  <c r="M15" i="84"/>
  <c r="M14" i="84"/>
  <c r="M13" i="84"/>
  <c r="M12" i="84"/>
  <c r="M11" i="84"/>
  <c r="M8" i="84"/>
  <c r="M19" i="84" s="1"/>
  <c r="M9" i="83"/>
  <c r="M48" i="82"/>
  <c r="M32" i="81"/>
  <c r="M19" i="79"/>
  <c r="M15" i="80"/>
  <c r="M12" i="78"/>
  <c r="M29" i="77"/>
  <c r="M126" i="73"/>
  <c r="M125" i="73"/>
  <c r="M124" i="73"/>
  <c r="M123" i="73"/>
  <c r="M122" i="73"/>
  <c r="M121" i="73"/>
  <c r="M120" i="73"/>
  <c r="M119" i="73"/>
  <c r="M116" i="73"/>
  <c r="M205" i="7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tc={EC311208-9500-4D1E-9968-1A5C586EE202}</author>
    <author>tc={253F359A-1F07-433E-A952-BCD59D45E8D6}</author>
    <author>tc={F6C91922-BC01-4FE7-BD73-B1EEEDBFA46E}</author>
    <author>tc={43DF563B-E160-4E66-8042-80ED7FA9664A}</author>
    <author>tc={97CBB301-5F1C-48B9-A029-1FD4C2106064}</author>
    <author>tc={9E1F204F-77EC-4CB1-BFBE-7C643F6A2F49}</author>
    <author>tc={C52D7DA6-7CF2-4785-B30B-C921C80A9751}</author>
    <author>tc={02616744-DD30-4A97-855E-077B4D3A9219}</author>
    <author>tc={39D7A364-745D-45BB-96B9-3CAA38D800A2}</author>
    <author>tc={E214DE87-B52D-49D5-8042-C1CE32E1E6F1}</author>
    <author>Maria Justino Peña</author>
    <author>tc={D19B8B6B-2613-42D1-92BC-D5C17479E4C3}</author>
    <author>tc={F2B9CAF1-EF11-4E2D-8060-D9E842F87A76}</author>
    <author>tc={3800BF4B-DE87-4789-99A1-0386913F9F21}</author>
    <author>tc={85EC8ECB-6ACF-4EFD-B13C-4A9B782E0089}</author>
    <author>tc={5BF3FA8E-93AF-40BB-9B25-054ECBF4D8E1}</author>
    <author>tc={0CC980E4-64A9-4894-A71D-8D9F4A51DF0E}</author>
    <author>tc={4182A59A-938B-4071-9749-3B1C7A1B6D60}</author>
    <author>tc={51F30C70-98D9-4E6A-859C-BA134AFC61B6}</author>
    <author>tc={35F83619-2D1B-47A9-9586-67B27935CAE9}</author>
    <author>tc={D9762155-9261-415F-B2F0-AF4E568C2AEE}</author>
    <author>tc={6183D8D1-447C-4A74-A94C-8A267DBF3596}</author>
    <author>tc={8DE1E693-1C29-4898-B6CA-A631F82BDB5E}</author>
    <author>tc={216017FF-6E50-4200-B5A3-A680C3BEC5DA}</author>
    <author>tc={7B866AA2-888F-4B23-9991-25EFBB06DD70}</author>
    <author>tc={35307D49-2086-4F48-97CA-CA2758BD29E6}</author>
  </authors>
  <commentList>
    <comment ref="H7" authorId="0" shapeId="0" xr:uid="{47F9350A-0817-47BA-B9E3-84A492798E5D}">
      <text>
        <r>
          <rPr>
            <b/>
            <sz val="9"/>
            <color indexed="81"/>
            <rFont val="Tahoma"/>
            <family val="2"/>
          </rPr>
          <t xml:space="preserve">Zaidy María Guillen Alvarez:
Indicar la meta del proyecto
</t>
        </r>
      </text>
    </comment>
    <comment ref="M11" authorId="1" shapeId="0" xr:uid="{EC311208-9500-4D1E-9968-1A5C586EE20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me queda claro que es posible lograr con este monto. Validar</t>
        </r>
      </text>
    </comment>
    <comment ref="M12" authorId="2" shapeId="0" xr:uid="{253F359A-1F07-433E-A952-BCD59D45E8D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Cuanto se le va a pagar al profesor. El monto de nomina hay que evaluarlo si la contratación. Que cubre este monto?</t>
        </r>
      </text>
    </comment>
    <comment ref="M13" authorId="3" shapeId="0" xr:uid="{F6C91922-BC01-4FE7-BD73-B1EEEDBFA46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el monto de pago a los talleristas si es factible con un presupuesto de ese monto</t>
        </r>
      </text>
    </comment>
    <comment ref="M15" authorId="4" shapeId="0" xr:uid="{43DF563B-E160-4E66-8042-80ED7FA9664A}">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Alcance del evento. Que se pretende cubrir con este monto? </t>
        </r>
      </text>
    </comment>
    <comment ref="F23" authorId="5" shapeId="0" xr:uid="{97CBB301-5F1C-48B9-A029-1FD4C210606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Ampliar descripción para indicar como se realizaran estos mercadillos</t>
        </r>
      </text>
    </comment>
    <comment ref="D24" authorId="6" shapeId="0" xr:uid="{9E1F204F-77EC-4CB1-BFBE-7C643F6A2F4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Eso esta por ley. Validar que este monto es solo para los talleres y que el taller seria el aporte a la comisión</t>
        </r>
      </text>
    </comment>
    <comment ref="D28" authorId="7" shapeId="0" xr:uid="{C52D7DA6-7CF2-4785-B30B-C921C80A975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Recomendamos fusionar con los mercados y poner un sub producto de mercados internos para ampliar el presupuesto de la iniciativa y tener mayores rejuegos</t>
        </r>
      </text>
    </comment>
    <comment ref="M29" authorId="8" shapeId="0" xr:uid="{02616744-DD30-4A97-855E-077B4D3A921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que incluye este presupuesto para verificar factibilidad de realizar la actividad con este monto</t>
        </r>
      </text>
    </comment>
    <comment ref="D32" authorId="9" shapeId="0" xr:uid="{39D7A364-745D-45BB-96B9-3CAA38D800A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factibilidad de un fondo concursable. Modificar nombre a Concurso en vez de Premio</t>
        </r>
      </text>
    </comment>
    <comment ref="M36" authorId="10" shapeId="0" xr:uid="{E214DE87-B52D-49D5-8042-C1CE32E1E6F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Presupuesto subvaluado. Verificar monto real 24MM - fuentes de financiamiento. AREA CONFIRMA QUE CON ESTE MONTO ES LOGRABLE AL MINIMO</t>
        </r>
      </text>
    </comment>
    <comment ref="K37" authorId="11" shapeId="0" xr:uid="{BD2768CB-C05A-42C3-ABAA-4C4839A7A735}">
      <text>
        <r>
          <rPr>
            <b/>
            <sz val="9"/>
            <color indexed="81"/>
            <rFont val="Tahoma"/>
            <family val="2"/>
          </rPr>
          <t xml:space="preserve">Eleticia Reynoso: </t>
        </r>
        <r>
          <rPr>
            <sz val="9"/>
            <color indexed="81"/>
            <rFont val="Tahoma"/>
            <family val="2"/>
          </rPr>
          <t>En los dialogos culturales en montecristi se solicito fortalecer las capacitaciones en las disciplinas artisticas y además se pusieron en disposicion 1 artista plastico de Dajabón y dos gestoras culturales de montecristi. Recomendamos sea tomadas en cuenta las siguientes provincias:
Montecristi
Valverde
Dajabón
Pedernales
San Cristobal
El Seibo
La Romana</t>
        </r>
      </text>
    </comment>
    <comment ref="D53" authorId="12" shapeId="0" xr:uid="{D19B8B6B-2613-42D1-92BC-D5C17479E4C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Nombre anterior:  portal virtual del patrimonio cultural dominicano, declarado y declarable, actualizado</t>
        </r>
      </text>
    </comment>
    <comment ref="D56" authorId="13" shapeId="0" xr:uid="{F2B9CAF1-EF11-4E2D-8060-D9E842F87A7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Este producto hace relación a un fondo </t>
        </r>
      </text>
    </comment>
    <comment ref="D63" authorId="14" shapeId="0" xr:uid="{3800BF4B-DE87-4789-99A1-0386913F9F2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Coordinar con DGM</t>
        </r>
      </text>
    </comment>
    <comment ref="M64" authorId="15" shapeId="0" xr:uid="{85EC8ECB-6ACF-4EFD-B13C-4A9B782E008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 por patrocinio?</t>
        </r>
      </text>
    </comment>
    <comment ref="D74" authorId="16" shapeId="0" xr:uid="{5BF3FA8E-93AF-40BB-9B25-054ECBF4D8E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Ellos lo pusieron para que no se quede fuera, pero es de infraestructura. Infraestructura no lo tiene incluido en su POA</t>
        </r>
      </text>
    </comment>
    <comment ref="M74" authorId="17" shapeId="0" xr:uid="{0CC980E4-64A9-4894-A71D-8D9F4A51DF0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Iniciativa priorizada, fuera del presupuesto general estimado para este Viceministerio: Prepuesto de RD$6,769,940.22</t>
        </r>
      </text>
    </comment>
    <comment ref="D112" authorId="18" shapeId="0" xr:uid="{4182A59A-938B-4071-9749-3B1C7A1B6D6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Programa de Fortalecimiento a Carnavales Locales</t>
        </r>
      </text>
    </comment>
    <comment ref="E112" authorId="19" shapeId="0" xr:uid="{51F30C70-98D9-4E6A-859C-BA134AFC61B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Dividir</t>
        </r>
      </text>
    </comment>
    <comment ref="D116" authorId="20" shapeId="0" xr:uid="{35F83619-2D1B-47A9-9586-67B27935CAE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Incluidos como sub productos las actividades de cada sede</t>
        </r>
      </text>
    </comment>
    <comment ref="D119" authorId="21" shapeId="0" xr:uid="{D9762155-9261-415F-B2F0-AF4E568C2AE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feria debe ser coordinado con el viceministerio de identidad.</t>
        </r>
      </text>
    </comment>
    <comment ref="D120" authorId="22" shapeId="0" xr:uid="{6183D8D1-447C-4A74-A94C-8A267DBF359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Esto puede ser parte de las actividades artísticas y culturales
</t>
        </r>
      </text>
    </comment>
    <comment ref="D121" authorId="23" shapeId="0" xr:uid="{8DE1E693-1C29-4898-B6CA-A631F82BDB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 ser coordinado con el Viceministerio de Creatividad</t>
        </r>
      </text>
    </comment>
    <comment ref="D124" authorId="24" shapeId="0" xr:uid="{216017FF-6E50-4200-B5A3-A680C3BEC5D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la disponibilidad presupuestaria para mantener la operación luego de la apertura</t>
        </r>
      </text>
    </comment>
    <comment ref="D139" authorId="25" shapeId="0" xr:uid="{7B866AA2-888F-4B23-9991-25EFBB06DD7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Por que no son parte de los concurso?</t>
        </r>
      </text>
    </comment>
    <comment ref="D167" authorId="26" shapeId="0" xr:uid="{35307D49-2086-4F48-97CA-CA2758BD29E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Campaña de comunicacion interna; charlas, sensi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BCC4435A-F9A7-4398-982B-E73DB4F78C15}">
      <text>
        <r>
          <rPr>
            <b/>
            <sz val="9"/>
            <color indexed="81"/>
            <rFont val="Tahoma"/>
            <family val="2"/>
          </rPr>
          <t xml:space="preserve">Zaidy María Guillen Alvarez:
Indicar la meta del proyecto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17887EB1-384C-4DE6-94F3-3839A4085203}">
      <text>
        <r>
          <rPr>
            <b/>
            <sz val="9"/>
            <color indexed="81"/>
            <rFont val="Tahoma"/>
            <family val="2"/>
          </rPr>
          <t xml:space="preserve">Zaidy María Guillen Alvarez:
Indicar la meta del proyecto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tc={0BEC5281-E68C-4D55-9C4B-5272B6BB1F71}</author>
  </authors>
  <commentList>
    <comment ref="H7" authorId="0" shapeId="0" xr:uid="{41B5476C-DDF0-4B94-B3C0-A1DAC046F96D}">
      <text>
        <r>
          <rPr>
            <b/>
            <sz val="9"/>
            <color indexed="81"/>
            <rFont val="Tahoma"/>
            <family val="2"/>
          </rPr>
          <t xml:space="preserve">Zaidy María Guillen Alvarez:
Indicar la meta del proyecto
</t>
        </r>
      </text>
    </comment>
    <comment ref="D12" authorId="1" shapeId="0" xr:uid="{0BEC5281-E68C-4D55-9C4B-5272B6BB1F7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Por que no son parte de los concurso?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455CFB59-481B-4816-BA0A-E3C19D2A0B3F}">
      <text>
        <r>
          <rPr>
            <b/>
            <sz val="9"/>
            <color indexed="81"/>
            <rFont val="Tahoma"/>
            <family val="2"/>
          </rPr>
          <t xml:space="preserve">Zaidy María Guillen Alvarez:
Indicar la meta del proyecto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CB011D06-E5DF-4497-8EBB-C682D88B39D9}">
      <text>
        <r>
          <rPr>
            <b/>
            <sz val="9"/>
            <color indexed="81"/>
            <rFont val="Tahoma"/>
            <family val="2"/>
          </rPr>
          <t xml:space="preserve">Zaidy María Guillen Alvarez:
Indicar la meta del proyecto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75874EC4-3025-4235-A49C-C7B5A461347E}">
      <text>
        <r>
          <rPr>
            <b/>
            <sz val="9"/>
            <color indexed="81"/>
            <rFont val="Tahoma"/>
            <family val="2"/>
          </rPr>
          <t xml:space="preserve">Zaidy María Guillen Alvarez:
Indicar la meta del proyecto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tc={7F3DDAAC-2FA1-41CF-8917-AA27C90460AD}</author>
  </authors>
  <commentList>
    <comment ref="H7" authorId="0" shapeId="0" xr:uid="{A83566A1-BA55-4D2A-8CA7-9EAA50787A0E}">
      <text>
        <r>
          <rPr>
            <b/>
            <sz val="9"/>
            <color indexed="81"/>
            <rFont val="Tahoma"/>
            <family val="2"/>
          </rPr>
          <t xml:space="preserve">Zaidy María Guillen Alvarez:
Indicar la meta del proyecto
</t>
        </r>
      </text>
    </comment>
    <comment ref="D14" authorId="1" shapeId="0" xr:uid="{7F3DDAAC-2FA1-41CF-8917-AA27C90460A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Campaña de comunicacion interna; charlas, sensi</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548A938C-51FE-49A3-A020-6C5DE8DE7226}">
      <text>
        <r>
          <rPr>
            <b/>
            <sz val="9"/>
            <color indexed="81"/>
            <rFont val="Tahoma"/>
            <family val="2"/>
          </rPr>
          <t xml:space="preserve">Zaidy María Guillen Alvarez:
Indicar la meta del proyecto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09CFC970-1B52-467A-B391-10907077F196}">
      <text>
        <r>
          <rPr>
            <b/>
            <sz val="9"/>
            <color indexed="81"/>
            <rFont val="Tahoma"/>
            <family val="2"/>
          </rPr>
          <t xml:space="preserve">Zaidy María Guillen Alvarez:
Indicar la meta del proyecto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96C12504-F0FC-4932-8526-D18057CFDC66}">
      <text>
        <r>
          <rPr>
            <b/>
            <sz val="9"/>
            <color indexed="81"/>
            <rFont val="Tahoma"/>
            <family val="2"/>
          </rPr>
          <t xml:space="preserve">Zaidy María Guillen Alvarez:
Indicar la meta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tc={C8FB0AC4-3F46-435D-B237-A086E87FF45B}</author>
    <author>tc={4FFD48E3-9F7E-4BB8-9E45-C4D00E3415F7}</author>
    <author>tc={3FAE3EA4-0828-455B-9236-256C9C20FBD8}</author>
    <author>tc={87EBCF7E-CD00-4000-8331-3DD83D9B9466}</author>
    <author>tc={4CFD3E34-3B28-4DFF-89E3-54767FF6F9BD}</author>
    <author>tc={DFE4CE93-B195-448F-B05B-11F3704FFF0A}</author>
    <author>tc={8E9CBA04-1BBB-45C2-B322-4E81DDFD7A34}</author>
  </authors>
  <commentList>
    <comment ref="H7" authorId="0" shapeId="0" xr:uid="{C96B4069-DD1E-44FF-837B-BC4362E86029}">
      <text>
        <r>
          <rPr>
            <b/>
            <sz val="9"/>
            <color indexed="81"/>
            <rFont val="Tahoma"/>
            <family val="2"/>
          </rPr>
          <t xml:space="preserve">Zaidy María Guillen Alvarez:
Indicar la meta del proyecto
</t>
        </r>
      </text>
    </comment>
    <comment ref="M11" authorId="1" shapeId="0" xr:uid="{C8FB0AC4-3F46-435D-B237-A086E87FF45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me queda claro que es posible lograr con este monto. Validar</t>
        </r>
      </text>
    </comment>
    <comment ref="M12" authorId="2" shapeId="0" xr:uid="{4FFD48E3-9F7E-4BB8-9E45-C4D00E3415F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Cuanto se le va a pagar al profesor. El monto de nomina hay que evaluarlo si la contratación. Que cubre este monto?</t>
        </r>
      </text>
    </comment>
    <comment ref="M13" authorId="3" shapeId="0" xr:uid="{3FAE3EA4-0828-455B-9236-256C9C20FBD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el monto de pago a los talleristas si es factible con un presupuesto de ese monto</t>
        </r>
      </text>
    </comment>
    <comment ref="M15" authorId="4" shapeId="0" xr:uid="{87EBCF7E-CD00-4000-8331-3DD83D9B946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Alcance del evento. Que se pretende cubrir con este monto? </t>
        </r>
      </text>
    </comment>
    <comment ref="F23" authorId="5" shapeId="0" xr:uid="{4CFD3E34-3B28-4DFF-89E3-54767FF6F9B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Ampliar descripción para indicar como se realizaran estos mercadillos</t>
        </r>
      </text>
    </comment>
    <comment ref="D24" authorId="6" shapeId="0" xr:uid="{DFE4CE93-B195-448F-B05B-11F3704FFF0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Eso esta por ley. Validar que este monto es solo para los talleres y que el taller seria el aporte a la comisión</t>
        </r>
      </text>
    </comment>
    <comment ref="D28" authorId="7" shapeId="0" xr:uid="{8E9CBA04-1BBB-45C2-B322-4E81DDFD7A3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Recomendamos fusionar con los mercados y poner un sub producto de mercados internos para ampliar el presupuesto de la iniciativa y tener mayores rejuegos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tc={FC7648C6-E89A-41C7-BD97-198FBD5DA14D}</author>
    <author>tc={F8650260-E13D-49AF-8089-349F8DB01190}</author>
  </authors>
  <commentList>
    <comment ref="H7" authorId="0" shapeId="0" xr:uid="{19C7A8ED-6E15-4F23-BAD3-87C34D85729C}">
      <text>
        <r>
          <rPr>
            <b/>
            <sz val="9"/>
            <color indexed="81"/>
            <rFont val="Tahoma"/>
            <family val="2"/>
          </rPr>
          <t xml:space="preserve">Zaidy María Guillen Alvarez:
Indicar la meta del proyecto
</t>
        </r>
      </text>
    </comment>
    <comment ref="M8" authorId="1" shapeId="0" xr:uid="{FC7648C6-E89A-41C7-BD97-198FBD5DA1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que incluye este presupuesto para verificar factibilidad de realizar la actividad con este monto</t>
        </r>
      </text>
    </comment>
    <comment ref="D11" authorId="2" shapeId="0" xr:uid="{F8650260-E13D-49AF-8089-349F8DB0119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factibilidad de un fondo concursable. Modificar nombre a Concurso en vez de Premio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tc={093AA866-D323-448A-98C3-712CD0C1FE00}</author>
    <author>Maria Justino Peña</author>
  </authors>
  <commentList>
    <comment ref="H7" authorId="0" shapeId="0" xr:uid="{E9E2D998-E8AE-4744-8395-009A48BC4795}">
      <text>
        <r>
          <rPr>
            <b/>
            <sz val="9"/>
            <color indexed="81"/>
            <rFont val="Tahoma"/>
            <family val="2"/>
          </rPr>
          <t xml:space="preserve">Zaidy María Guillen Alvarez:
Indicar la meta del proyecto
</t>
        </r>
      </text>
    </comment>
    <comment ref="M11" authorId="1" shapeId="0" xr:uid="{093AA866-D323-448A-98C3-712CD0C1FE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Presupuesto subvaluado. Verificar monto real 24MM - fuentes de financiamiento. AREA CONFIRMA QUE CON ESTE MONTO ES LOGRABLE AL MINIMO</t>
        </r>
      </text>
    </comment>
    <comment ref="K12" authorId="2" shapeId="0" xr:uid="{D042CD68-332C-4B0F-BCC5-B5DD570D1BD6}">
      <text>
        <r>
          <rPr>
            <b/>
            <sz val="9"/>
            <color indexed="81"/>
            <rFont val="Tahoma"/>
            <family val="2"/>
          </rPr>
          <t xml:space="preserve">Eleticia Reynoso: </t>
        </r>
        <r>
          <rPr>
            <sz val="9"/>
            <color indexed="81"/>
            <rFont val="Tahoma"/>
            <family val="2"/>
          </rPr>
          <t>En los dialogos culturales en montecristi se solicito fortalecer las capacitaciones en las disciplinas artisticas y además se pusieron en disposicion 1 artista plastico de Dajabón y dos gestoras culturales de montecristi. Recomendamos sea tomadas en cuenta las siguientes provincias:
Montecristi
Valverde
Dajabón
Pedernales
San Cristobal
El Seibo
La Romana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E1A8822D-5C0E-4235-81DF-F7B02D2E7081}">
      <text>
        <r>
          <rPr>
            <b/>
            <sz val="9"/>
            <color indexed="81"/>
            <rFont val="Tahoma"/>
            <family val="2"/>
          </rPr>
          <t xml:space="preserve">Zaidy María Guillen Alvarez:
Indicar la meta del proyecto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tc={66C7858E-052E-4B06-B986-3AC1506872C6}</author>
    <author>tc={3BE9938D-A17E-4F15-9F0B-5A0C38C28CBA}</author>
    <author>tc={3B2EC490-6324-46E5-88E5-6D553EFDA382}</author>
    <author>tc={A509D590-91EF-47F8-B908-4AC3450D317A}</author>
    <author>tc={0851DE76-A8D4-4C22-8C43-AC7AF05A782B}</author>
    <author>tc={2D5DB252-6DBF-426B-87BB-BB43CB5AB7A9}</author>
  </authors>
  <commentList>
    <comment ref="H7" authorId="0" shapeId="0" xr:uid="{3BBC5866-6688-4CDA-B681-62BF6A7B2474}">
      <text>
        <r>
          <rPr>
            <b/>
            <sz val="9"/>
            <color indexed="81"/>
            <rFont val="Tahoma"/>
            <family val="2"/>
          </rPr>
          <t xml:space="preserve">Zaidy María Guillen Alvarez:
Indicar la meta del proyecto
</t>
        </r>
      </text>
    </comment>
    <comment ref="D10" authorId="1" shapeId="0" xr:uid="{66C7858E-052E-4B06-B986-3AC1506872C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Nombre anterior:  portal virtual del patrimonio cultural dominicano, declarado y declarable, actualizado</t>
        </r>
      </text>
    </comment>
    <comment ref="D13" authorId="2" shapeId="0" xr:uid="{3BE9938D-A17E-4F15-9F0B-5A0C38C28CBA}">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Este producto hace relación a un fondo </t>
        </r>
      </text>
    </comment>
    <comment ref="D20" authorId="3" shapeId="0" xr:uid="{3B2EC490-6324-46E5-88E5-6D553EFDA38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Coordinar con DGM</t>
        </r>
      </text>
    </comment>
    <comment ref="M21" authorId="4" shapeId="0" xr:uid="{A509D590-91EF-47F8-B908-4AC3450D31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 por patrocinio?</t>
        </r>
      </text>
    </comment>
    <comment ref="D31" authorId="5" shapeId="0" xr:uid="{0851DE76-A8D4-4C22-8C43-AC7AF05A782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Ellos lo pusieron para que no se quede fuera, pero es de infraestructura. Infraestructura no lo tiene incluido en su POA</t>
        </r>
      </text>
    </comment>
    <comment ref="M31" authorId="6" shapeId="0" xr:uid="{2D5DB252-6DBF-426B-87BB-BB43CB5AB7A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Iniciativa priorizada, fuera del presupuesto general estimado para este Viceministerio: Prepuesto de RD$6,769,940.22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tc={237FE4A9-5273-4637-9A8E-42EBDBF6A42F}</author>
    <author>tc={6B2B709E-3F17-419B-AD08-8020D18C33C1}</author>
  </authors>
  <commentList>
    <comment ref="H7" authorId="0" shapeId="0" xr:uid="{A80EAB51-FBBA-487A-9A94-1E19DB8F7F84}">
      <text>
        <r>
          <rPr>
            <b/>
            <sz val="9"/>
            <color indexed="81"/>
            <rFont val="Tahoma"/>
            <family val="2"/>
          </rPr>
          <t xml:space="preserve">Zaidy María Guillen Alvarez:
Indicar la meta del proyecto
</t>
        </r>
      </text>
    </comment>
    <comment ref="D45" authorId="1" shapeId="0" xr:uid="{237FE4A9-5273-4637-9A8E-42EBDBF6A42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Programa de Fortalecimiento a Carnavales Locales</t>
        </r>
      </text>
    </comment>
    <comment ref="E45" authorId="2" shapeId="0" xr:uid="{6B2B709E-3F17-419B-AD08-8020D18C33C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Dividir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s>
  <commentList>
    <comment ref="H7" authorId="0" shapeId="0" xr:uid="{C6A3F4C6-D807-4E75-8252-9FF4F602FC98}">
      <text>
        <r>
          <rPr>
            <b/>
            <sz val="9"/>
            <color indexed="81"/>
            <rFont val="Tahoma"/>
            <family val="2"/>
          </rPr>
          <t xml:space="preserve">Zaidy María Guillen Alvarez:
Indicar la meta del proyecto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Zaidy María Guillen Alvarez</author>
    <author>tc={9BF38C19-054B-473E-8A9A-402A1F4FB0F9}</author>
    <author>tc={6B5D406A-8A17-4758-A66A-B3BE14571FA3}</author>
    <author>tc={BE0FC1DC-7C07-4390-8EFE-8DC83E336989}</author>
    <author>tc={B790FC92-FCE2-4826-B188-94982C76613A}</author>
    <author>tc={AB053C57-A76A-43FA-93F6-B426776EFC75}</author>
  </authors>
  <commentList>
    <comment ref="H7" authorId="0" shapeId="0" xr:uid="{98557878-3F85-4C48-97A9-CCD3A78A8620}">
      <text>
        <r>
          <rPr>
            <b/>
            <sz val="9"/>
            <color indexed="81"/>
            <rFont val="Tahoma"/>
            <family val="2"/>
          </rPr>
          <t xml:space="preserve">Zaidy María Guillen Alvarez:
Indicar la meta del proyecto
</t>
        </r>
      </text>
    </comment>
    <comment ref="D8" authorId="1" shapeId="0" xr:uid="{9BF38C19-054B-473E-8A9A-402A1F4FB0F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Incluidos como sub productos las actividades de cada sede</t>
        </r>
      </text>
    </comment>
    <comment ref="D11" authorId="2" shapeId="0" xr:uid="{6B5D406A-8A17-4758-A66A-B3BE14571FA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feria debe ser coordinado con el viceministerio de identidad.</t>
        </r>
      </text>
    </comment>
    <comment ref="D12" authorId="3" shapeId="0" xr:uid="{BE0FC1DC-7C07-4390-8EFE-8DC83E33698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Esto puede ser parte de las actividades artísticas y culturales
</t>
        </r>
      </text>
    </comment>
    <comment ref="D13" authorId="4" shapeId="0" xr:uid="{B790FC92-FCE2-4826-B188-94982C76613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 ser coordinado con el Viceministerio de Creatividad</t>
        </r>
      </text>
    </comment>
    <comment ref="D16" authorId="5" shapeId="0" xr:uid="{AB053C57-A76A-43FA-93F6-B426776EFC7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Evaluar la disponibilidad presupuestaria para mantener la operación luego de la apertura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61425B-57E6-4B03-A37A-398AEB8C3DB7}" keepAlive="1" name="Consulta - Ejercicio" description="Conexión a la consulta 'Ejercicio' en el libro." type="5" refreshedVersion="7" background="1" saveData="1">
    <dbPr connection="Provider=Microsoft.Mashup.OleDb.1;Data Source=$Workbook$;Location=Ejercicio;Extended Properties=&quot;&quot;" command="SELECT * FROM [Ejercicio]"/>
  </connection>
  <connection id="2" xr16:uid="{E439BFFC-D91D-4CDC-B242-1D0ED71B97E3}" keepAlive="1" name="Consulta - Tabla14" description="Conexión a la consulta 'Tabla14' en el libro." type="5" refreshedVersion="7" background="1" saveData="1">
    <dbPr connection="Provider=Microsoft.Mashup.OleDb.1;Data Source=$Workbook$;Location=Tabla14;Extended Properties=&quot;&quot;" command="SELECT * FROM [Tabla14]"/>
  </connection>
  <connection id="3" xr16:uid="{C54195B6-46D2-4EDC-9978-2797AA53C874}" keepAlive="1" name="Consulta - TD" description="Conexión a la consulta 'TD' en el libro." type="5" refreshedVersion="7" background="1" saveData="1">
    <dbPr connection="Provider=Microsoft.Mashup.OleDb.1;Data Source=$Workbook$;Location=TD;Extended Properties=&quot;&quot;" command="SELECT * FROM [TD]"/>
  </connection>
</connections>
</file>

<file path=xl/sharedStrings.xml><?xml version="1.0" encoding="utf-8"?>
<sst xmlns="http://schemas.openxmlformats.org/spreadsheetml/2006/main" count="3561" uniqueCount="951">
  <si>
    <t>Comisión Nacional Dominicana para la UNESCO</t>
  </si>
  <si>
    <t>Dirección Administrativa</t>
  </si>
  <si>
    <t>Dirección de Comunicaciones</t>
  </si>
  <si>
    <t>Dirección de Planificación y Desarrollo</t>
  </si>
  <si>
    <t>Dirección de Revisión y Fiscalización</t>
  </si>
  <si>
    <t>Dirección de Tecnología de la Información y Comunicaciones</t>
  </si>
  <si>
    <t>Dirección Jurídica</t>
  </si>
  <si>
    <t>Viceministerio de Creatividad y Formación Artística</t>
  </si>
  <si>
    <t>Viceministerio de Desarrollo e Investigación Cultural</t>
  </si>
  <si>
    <t>Viceministerio de Identidad Cultural y Ciudadanía</t>
  </si>
  <si>
    <t>Viceministerio de Industrias Culturales</t>
  </si>
  <si>
    <t>Viceministerio para la Descentralización y Coordinación Territorial</t>
  </si>
  <si>
    <t xml:space="preserve">Programa Presupuestario </t>
  </si>
  <si>
    <t xml:space="preserve">Area responsable </t>
  </si>
  <si>
    <t>5851-Artistas e intelectuales reciben premios a la innovación y emprendimiento cultural</t>
  </si>
  <si>
    <t>Producto</t>
  </si>
  <si>
    <t>6530-Población nacional y extranjera accede a oferta literaria a través de eventos para el fomento de la lectura y la cultura</t>
  </si>
  <si>
    <t>13.00.00.0002-Estudio y medición de la cultura</t>
  </si>
  <si>
    <t>Bazares Temáticos Artesanales</t>
  </si>
  <si>
    <t>13.02.00.0002-Fortalecimiento técnico/profesional cultural</t>
  </si>
  <si>
    <t>7726-Sector cultural recibe formación en arte y áreas del quehacer cultural</t>
  </si>
  <si>
    <t>Compras Verdes</t>
  </si>
  <si>
    <t>13.05.00.0001-Publicaciones y ediciones de obras literarias, artísticas y culturales</t>
  </si>
  <si>
    <t xml:space="preserve">Crear página web para tener contenidos especializados </t>
  </si>
  <si>
    <t>13.06.00.0001-Festivales  de las expresiones artísticas y culturales</t>
  </si>
  <si>
    <t xml:space="preserve">Dirección de Recursos Humanos </t>
  </si>
  <si>
    <t>13.06.00.0002-Bienales de artes</t>
  </si>
  <si>
    <t>13.06.00.0003-Ferias de bienes y servicios culturales</t>
  </si>
  <si>
    <t>13.06.00.0004-Desfile Nacional de Carnaval</t>
  </si>
  <si>
    <t>Incorporar pruebas psicometricas en el proceso de reclutamiento del personal en el MINC 2025</t>
  </si>
  <si>
    <t>13.08.00.0001-Premiación de las expresiones del arte y la cultura</t>
  </si>
  <si>
    <t>Jornada de salud</t>
  </si>
  <si>
    <t>13.10.00.0001-Ferias del Libro</t>
  </si>
  <si>
    <t>Acciones que no generan producción</t>
  </si>
  <si>
    <t>Modernización y Optimización de la división de transportación</t>
  </si>
  <si>
    <t>Ofrecer transporte ida y vuelta a todo el personal de la institución hacia la linea de Transfer del Metro Santo Domingo</t>
  </si>
  <si>
    <t>Plan de acceso a seguro complementario a todos los empleados de la institución</t>
  </si>
  <si>
    <t>Plan de acceso a seguro de vida para los servidores públicos</t>
  </si>
  <si>
    <t>Programa de Fortalecimiento  de las Asociaciones Sin fines de Lucro (ASFL) Culturales 2025</t>
  </si>
  <si>
    <t>Proyecto de Modernización y Optimización de la Flotilla Vehicular</t>
  </si>
  <si>
    <t>Realizar actividades para conmemorar fechas especiales como: *Día de las Madres *Día del Padre *Año de la Institución entre otros</t>
  </si>
  <si>
    <t>Restructuración y Mejora del Data Center - SEDE</t>
  </si>
  <si>
    <t>N/A</t>
  </si>
  <si>
    <t>Accesibilidad Física de la Sede Central</t>
  </si>
  <si>
    <t>Cultura y Patrimonio Cultural fortalecidos en el Calendario Escolar del MINERD 2025-2026</t>
  </si>
  <si>
    <t>Diseño y presupuesto de la remodelación Auditorio Enriquillo (Auditorio SEDE Central)</t>
  </si>
  <si>
    <t>Exhibición de bienes culturales arqueológicos en sitios no tradicionales (plazas aeropuertos e institucioes públicas)</t>
  </si>
  <si>
    <t xml:space="preserve">Identificación de varias Dependencias </t>
  </si>
  <si>
    <t>Implementación de Sistema de Gestión Documental (DMS) para Optimización de Flujos de Trabajo</t>
  </si>
  <si>
    <t>Instalación y eventos conexos de 3 exposiciones de artistas visuales nacionales y extranjero</t>
  </si>
  <si>
    <t>Lanzamiento del Sistema Nacional de Casas de Cultura</t>
  </si>
  <si>
    <t>Mural del Panteón de la Patria restaurado y puesto en valor</t>
  </si>
  <si>
    <t>Remozamiento de espacios en el Centro Nacional de Artesanía (CENADARTE)</t>
  </si>
  <si>
    <t xml:space="preserve">Remozamiento de espacios en el edificio La Casona </t>
  </si>
  <si>
    <t xml:space="preserve">Señalización de la Sede Central </t>
  </si>
  <si>
    <t>Análisis de la recaudación de ITBIS e IRS por parte del Estado dominicano en el rubro de las industrias culturales</t>
  </si>
  <si>
    <t>Encuentro nacional para socialización de los resultados de cuatro encuentros regionales sobre estado de situación de las bibliotecas públicas</t>
  </si>
  <si>
    <t>Estudio cuantitativo sobre bibliotecas públicas</t>
  </si>
  <si>
    <t>Fomento al Turismo Cultural en la República Dominicana</t>
  </si>
  <si>
    <t>Identificación georeferenciada del primer grupo de Patrimonio material e inmaterial declarado y por declarar Visita a provincias fotografía estado actual y evaluación técnica</t>
  </si>
  <si>
    <t>Imágenes de la Frontera: Concurso Nacional de Fotografía Documental Natalio Puras (APECO)</t>
  </si>
  <si>
    <t>Inventarios registros y católogos de bienes culturales inmuebles de Mao Ciudad Colonial e inventario registro y catálogo de bienes culturales muebles actualizados</t>
  </si>
  <si>
    <t>Investigación sobre el desarrollo de la cultura dominicana en la diáspora</t>
  </si>
  <si>
    <t>Investigaciones sobre bienes de procedencia subacuática mediante préstamos para su conservación investigación y puesta en valor</t>
  </si>
  <si>
    <t xml:space="preserve">Patrimonio cultural inmaterial afrodescendiente inventariado </t>
  </si>
  <si>
    <t>Presentación del pecio del Capitán Kidd como ejemplo de benas prácticas ante la Unesco</t>
  </si>
  <si>
    <t xml:space="preserve">Reformulación del expediente  de candidatura del Sitio Arqueológico de la Villa La Isabela </t>
  </si>
  <si>
    <t>Ruta del Encuentro y la Estrategía Nacional de Ecoturismo</t>
  </si>
  <si>
    <t>Seguimiento a la participación del MINC en reuniones nacionales y Encuentro binacional del Comité El Hombre y la Biosfera (Comité MaB Dominicano)</t>
  </si>
  <si>
    <t>Armonía y valores (Taller La Décima en mi Barrio)</t>
  </si>
  <si>
    <t>Campamento Artesanal de Verano</t>
  </si>
  <si>
    <t>Capacitación de Guías Locales para la difusión y promoción de la Guía de los Primeros Ingenios de América</t>
  </si>
  <si>
    <t>Conferencias</t>
  </si>
  <si>
    <t>Conversatorio: "Raíces Vivas: La Importancia del Patrimonio Cultural en la Educación" patrimonio cultural inmaterial</t>
  </si>
  <si>
    <t>Diplomado en Habilitación Docente para Gestores Culturales</t>
  </si>
  <si>
    <t>El Folklore en las escuelas</t>
  </si>
  <si>
    <t>Encuentro Nacional de Folkloristas</t>
  </si>
  <si>
    <t>Enseñanza de artes escenicas con sectores vulnerables</t>
  </si>
  <si>
    <t>Escuela de formación en recreación animación y gestión sociocultural</t>
  </si>
  <si>
    <t xml:space="preserve">Panel "Historia y Valor del Folklore" </t>
  </si>
  <si>
    <t xml:space="preserve">Programa "Sembrando Artesanía" </t>
  </si>
  <si>
    <t>Programa de capacitación en gestión comunitaria</t>
  </si>
  <si>
    <t>Programa de Fomento al Emprendimiento Cultural</t>
  </si>
  <si>
    <t>Programa Nacional de Formación para Gestores Culturales</t>
  </si>
  <si>
    <t>Proyecto de formación junto a PROMIPYME</t>
  </si>
  <si>
    <t>Seminario Nacional: Inteligencia artificial y gestión cultural</t>
  </si>
  <si>
    <t>Seminario sobre folklore material e inmaterial</t>
  </si>
  <si>
    <t>Taller de escritura: guión de Cine</t>
  </si>
  <si>
    <t>Taller de Mamposteria y tapia para el ingenio Diego Caballero</t>
  </si>
  <si>
    <t>Talleres Especializados: Bachata y Merengue en un contexto cultural</t>
  </si>
  <si>
    <t>Talleres literarios y creación de capacidades literarias</t>
  </si>
  <si>
    <t>Publicación de libros ganadores de Premios</t>
  </si>
  <si>
    <t>Festival Región Sur: Mesa de Las Tradiciones</t>
  </si>
  <si>
    <t>XII Festival Internacional de Teatro FITE RD 2025</t>
  </si>
  <si>
    <t>Celebración del Día Mundial del Libro (23 de abril)</t>
  </si>
  <si>
    <t>Celebraciones para la valorización transmisión y promoción del Patrimonio Cultural Inmaterial Dominicano</t>
  </si>
  <si>
    <t>Fortalecimiento de capacidades salvaguardia conservación y difusión del patrimonio cultural dominicano</t>
  </si>
  <si>
    <t>XXXI Bienal Nacional Artes Visuales RD 2025</t>
  </si>
  <si>
    <t>Actividades Culturales Plaza de la Cultura</t>
  </si>
  <si>
    <t>Asalto Cultural al Barrio</t>
  </si>
  <si>
    <t xml:space="preserve">Celebración del Día Nacional del Larimar </t>
  </si>
  <si>
    <t>Conversatorio y Exposición Artistica “Nuestro Patrimonio Material e Inmaterial”</t>
  </si>
  <si>
    <t>Exaltación a la Galería del Merengue</t>
  </si>
  <si>
    <t>Exposición y conversatorio de poesía “Celebrando la diversidad cultural”</t>
  </si>
  <si>
    <t>Feria de Artesanía Fronteriza (FAF)</t>
  </si>
  <si>
    <t xml:space="preserve">Feria de Emprendimiento Cultural </t>
  </si>
  <si>
    <t>Intervenciones Comunitarias</t>
  </si>
  <si>
    <t>Mercado Artesanal</t>
  </si>
  <si>
    <t xml:space="preserve">Desfile Nacional de Carnaval </t>
  </si>
  <si>
    <t>Entrega de reconocimientos a portadores originales y grupos de proyección folklórica</t>
  </si>
  <si>
    <t>Exaltación a la Galería In Memoriam de Folkloristas</t>
  </si>
  <si>
    <t>Premio Anual de Historia José Gabriel García</t>
  </si>
  <si>
    <t>Premio Anual de Música</t>
  </si>
  <si>
    <t>Premio Anual en Investigación Cultural</t>
  </si>
  <si>
    <t>Premio Internacional Pedro Henríquez Ureña</t>
  </si>
  <si>
    <t>Premio Joven de Literatura</t>
  </si>
  <si>
    <t>Premio Nacional de las Artes Escénicas</t>
  </si>
  <si>
    <t>Premio Nacional de las Artes Visuales</t>
  </si>
  <si>
    <t>Premios Anuales de Literatura</t>
  </si>
  <si>
    <t>Premios Anuales del Carnaval Dominicano</t>
  </si>
  <si>
    <t>Premios Bienales Artes Visuales</t>
  </si>
  <si>
    <t>XXVII Feria Internacional del Libro de Santo Domingo 2025</t>
  </si>
  <si>
    <t>Celebración de actividades conmemorativas en el Panteón de la Patria</t>
  </si>
  <si>
    <t>Conservación del inmueble y muebles del Panteón de la Patria</t>
  </si>
  <si>
    <t>Creación de acuerdos y ejecución de los monitoreos y evaluaciones MINC 2025</t>
  </si>
  <si>
    <t xml:space="preserve">Creación del sistema de monitoreo y seguimiento de planes programas y proyectos </t>
  </si>
  <si>
    <t>Diagnóstico legal sobre la factibilidad de crear un registro de permiso o licencia previo a dar apertura a escuelas culturales de capital privado o sector privado</t>
  </si>
  <si>
    <t>Encuesta de Satisfacción Ciudadana 2025</t>
  </si>
  <si>
    <t>Fortalecer las herramientas de planificación procesos políticas y procedimientos de la Dirección de Revisión y Fiscalización</t>
  </si>
  <si>
    <t xml:space="preserve">Intercambio cultural y técnico </t>
  </si>
  <si>
    <t>Museos subacuáticos</t>
  </si>
  <si>
    <t>Ofertas culturales internacionales</t>
  </si>
  <si>
    <t xml:space="preserve">Plan de revisión y modificación de la Escala Salarial del Ministerio de Cultura </t>
  </si>
  <si>
    <t xml:space="preserve">Plan de revisión y modificación de la Estructura Organizativa de las áreas sustantivas del Ministerio de Cultura </t>
  </si>
  <si>
    <t>Procedimiento interno ante negación de acceso a instalaciones actividades y eventos culturales</t>
  </si>
  <si>
    <t>Procesos institucionales documentados y formalizados</t>
  </si>
  <si>
    <t xml:space="preserve">Renovación y nuevos acuerdos de cooperación </t>
  </si>
  <si>
    <t>Robustecer la capacidad de gestión de la Dirección de Revisión y Fiscalización</t>
  </si>
  <si>
    <t>Alineación Estratégica</t>
  </si>
  <si>
    <t>Presupuesto solicitado</t>
  </si>
  <si>
    <t>Eje estratégico</t>
  </si>
  <si>
    <t>Objetivo Estratégico</t>
  </si>
  <si>
    <t>Sub-producto</t>
  </si>
  <si>
    <t>Descripción del producto</t>
  </si>
  <si>
    <t>Unidad de medida</t>
  </si>
  <si>
    <t>Meta</t>
  </si>
  <si>
    <t>Medio de verificación</t>
  </si>
  <si>
    <t>Beneficiarios e Impacto esperado</t>
  </si>
  <si>
    <t xml:space="preserve">Impacto geográfico </t>
  </si>
  <si>
    <t>_2._Promoción_y_Valoración_de_la_Cultura_Nacional</t>
  </si>
  <si>
    <t>2.1 Fomentar la integración del arte, el patrimonio y las manifestaciones culturales en las políticas y programas educativos, turísticos y de desarrollo social.</t>
  </si>
  <si>
    <t>Cantidad de campamentos realizados</t>
  </si>
  <si>
    <t>Santo Domingo</t>
  </si>
  <si>
    <t>_3._Profesionalización_y_Desarrollo_de_las_Industrias_Culturales</t>
  </si>
  <si>
    <t>3.1 Establecer programas de promoción y diversificación de la oferta cultural a través de formación y capacitación continua para el acceso a nuevos mercados y públicos.</t>
  </si>
  <si>
    <t xml:space="preserve">Santo Domingo </t>
  </si>
  <si>
    <t>Creación de folletos de apoyo pedagógico</t>
  </si>
  <si>
    <t xml:space="preserve">Número de personas beneficiadas/capacitadas
</t>
  </si>
  <si>
    <t xml:space="preserve">Taller de capacitación en dibujos artesanales </t>
  </si>
  <si>
    <t xml:space="preserve">Copia del programa curricular </t>
  </si>
  <si>
    <t xml:space="preserve">Conjunto de talleres enfocados en fortalecer debilidades de gestión en los emprendedores culturales  </t>
  </si>
  <si>
    <t>Emprendedores impactados</t>
  </si>
  <si>
    <t>Listado de asistencia</t>
  </si>
  <si>
    <t>Nacional</t>
  </si>
  <si>
    <t>_4._Generación_de_Conocimiento_y_Fortalecimiento_del_Análisis_Cultural</t>
  </si>
  <si>
    <t>4.1 Crear un sistema nacional de estadísticas culturales que centralice la información del sector.</t>
  </si>
  <si>
    <t>Análisis de datos brindados por la Dirección General de Impuestos Internos relativos a las Industrias Culturales y Creativas</t>
  </si>
  <si>
    <t>Cantidad de informes</t>
  </si>
  <si>
    <t>Informe realizado</t>
  </si>
  <si>
    <t>3.2 Diseñar programas de incentivo y acceso a financiamiento que apoyen el desarrollo de las industrias creativas y culturales.</t>
  </si>
  <si>
    <t>Ronda de negocios</t>
  </si>
  <si>
    <t>Evento que promueve la creatividad y el talento en el ámbito del emprendimiento cultural</t>
  </si>
  <si>
    <t>Participantes</t>
  </si>
  <si>
    <t>Lista de participantes</t>
  </si>
  <si>
    <t>Artistas participantes</t>
  </si>
  <si>
    <t>Conversatorio "El emprendimiento cultural hoy"</t>
  </si>
  <si>
    <t xml:space="preserve">Número de asistentes </t>
  </si>
  <si>
    <t>2.3 Promover y fomentar el consumo de bienes y servicios culturales nacionales frente a la globalización mediante incentivos a la creación artística dominicana.</t>
  </si>
  <si>
    <t>5850-Público en general disfrutando de las creaciones y expresiones humanas a través de recursos plásticos, lingüísticos o sonoros, bienes y servicios de las industrias culturales y reconocimientos al talento</t>
  </si>
  <si>
    <t xml:space="preserve">Cantidad de artesanos beneficiados </t>
  </si>
  <si>
    <t xml:space="preserve">Cantidad de visitantes </t>
  </si>
  <si>
    <t>Premio Anual de Artesanía 2024</t>
  </si>
  <si>
    <t xml:space="preserve">Cantidad de artistas premiados </t>
  </si>
  <si>
    <t>Premio Anual de Artesanía 2025</t>
  </si>
  <si>
    <t xml:space="preserve">Actividad Celebración del Día Nacional del Larimar </t>
  </si>
  <si>
    <t xml:space="preserve">Bahoruco </t>
  </si>
  <si>
    <t xml:space="preserve">Curso taller sobre diseño y técnicas del larimar </t>
  </si>
  <si>
    <t xml:space="preserve">Cantidad de participantes </t>
  </si>
  <si>
    <t>Inventario de Recursos y bienes culturales (Región Norte y Metropolitana)</t>
  </si>
  <si>
    <t>Cantidada de inventarios realizados</t>
  </si>
  <si>
    <t>Registro de Contenido y fotografías</t>
  </si>
  <si>
    <t xml:space="preserve">Rutas Culturales </t>
  </si>
  <si>
    <t>Cantidad de rutas cuturales creadas</t>
  </si>
  <si>
    <t>Folleto y material informativo de la ruta</t>
  </si>
  <si>
    <t>Cantidad de mercados artesanales temáticfos realizados</t>
  </si>
  <si>
    <t>4.2 Fortalecer capacidades en metodologías de investigación cultural mediante alianzas con universidades y centros académicos.</t>
  </si>
  <si>
    <t>5849-Publicaciones y ediciones de obras literarias, artísticas y culturales</t>
  </si>
  <si>
    <t xml:space="preserve">Nacional </t>
  </si>
  <si>
    <t xml:space="preserve">Cantidad de personas premiadas </t>
  </si>
  <si>
    <t>Distrito Nacional</t>
  </si>
  <si>
    <t xml:space="preserve">Número de participantes capacitados en el uso de IA aplicada a la gestión cultural </t>
  </si>
  <si>
    <t>Alcance nacional</t>
  </si>
  <si>
    <t>2.2 Crear estrategias para asegurar el acceso equitativo a actividades, espacios y eventos culturales en todo el país y nivel internacional.</t>
  </si>
  <si>
    <t>Investigar a profundidad como se difunde y recibe la cultura dominicana en la diáspora, así como su impacto en la cultura y la cultura de otras naciones.</t>
  </si>
  <si>
    <t>Programa de formación en gestión cultural y emprendimiento en conjunto con Promipyme, a partir del Acuerdo Interinstitucional suscrito entre ambas entidades</t>
  </si>
  <si>
    <t xml:space="preserve">Programa de Capacitación en Gestión Cultural Comunitaria en los territorios de la República Dominicana, cuyo objetivo general fortalecer las competencias en gestión cultural en los territorios
a través de un programa de formación en gestión cultural. </t>
  </si>
  <si>
    <t>Jovenes vinculados al sector cultural que residen en la región nororiental del país</t>
  </si>
  <si>
    <t>Cantidad de artistas de las artes visuales participantes de la XXXI BNAV 2025</t>
  </si>
  <si>
    <t>Cantidad de visitantes al festival                                                                                                                                         2 Personalidades reconocidas 1 nacional 1 internacional</t>
  </si>
  <si>
    <t>Registro estadístico</t>
  </si>
  <si>
    <t>Aumento de matricula N/N/A en el sistema de educación artística no formal</t>
  </si>
  <si>
    <t>Cantidad de estudiantes capacitados</t>
  </si>
  <si>
    <t>Formalización de escuelas educacion artistica no formal</t>
  </si>
  <si>
    <t>Cantidad de docentes y coordinadores  contratados</t>
  </si>
  <si>
    <t xml:space="preserve">Provincias donde se ejecuta el programa de educacion artistica no formal </t>
  </si>
  <si>
    <t>Cantidad de provincias impactadas con el programa</t>
  </si>
  <si>
    <t>Cantidad de gestores culturales capacitados</t>
  </si>
  <si>
    <t>Firma de acuerdos de colaboración y habilitación de espacios culturales</t>
  </si>
  <si>
    <t>11.00.00.0005-Conservación y restauración del patrimonio cultural material e inmaterial</t>
  </si>
  <si>
    <t>Número de Casas de Cultura integradas a la Red Nacional</t>
  </si>
  <si>
    <t>Informes técnicos sobre la creación e implementación del Sistema
Documentos de integración y acuerdos de colaboración entre Casas de Cultura
Fotografías y reportes de eventos de la Red Nacional</t>
  </si>
  <si>
    <t>Número de eventos nacionales de articulación y visibilización de las Casas de Cultura</t>
  </si>
  <si>
    <t xml:space="preserve">Número de participantes </t>
  </si>
  <si>
    <t>Informes técnicos sobre participación y desarrollo del concurso
Publicaciones en medios de comunicación sobre el impacto del concurso
Registro fotográfico y exhibiciones de las mejores obras</t>
  </si>
  <si>
    <t>Número de fotografías inscritas en la categoría fronteriza</t>
  </si>
  <si>
    <t>M2 restaurados</t>
  </si>
  <si>
    <t>Calendario Escolar del MINERD 2025-2026 fortalecido con la planificación de actividades educativas vinculadas al fortalecimiento de la cultura y el patrimonio cultural dominicanos</t>
  </si>
  <si>
    <t>Cantidad de actividades culturales incluidas en la planificación educativa del MINERD</t>
  </si>
  <si>
    <t xml:space="preserve">Publicación </t>
  </si>
  <si>
    <t>Cantidad de textos revisados y actualizados</t>
  </si>
  <si>
    <t>Cantidad de reuniones realizadas</t>
  </si>
  <si>
    <t>Informes de participación</t>
  </si>
  <si>
    <t>Cantidad de manifestaciones registradas</t>
  </si>
  <si>
    <t>Registros de manifestaciones del patrimonio cultural inmaterial dominicano</t>
  </si>
  <si>
    <t>Preparación de expediente para la presentación del sitio como ejemplo de buenas prácticas ante la Unesco</t>
  </si>
  <si>
    <t>Informe</t>
  </si>
  <si>
    <t>La Romana</t>
  </si>
  <si>
    <t>Investigaciones sobre bienes culturales arqueológicos subacuáticos mediante acuerdos interinstitucionales</t>
  </si>
  <si>
    <t>Desarrollo de museos subacuáticos en áreas de interés turístico</t>
  </si>
  <si>
    <t>Cantidad de libros publicados</t>
  </si>
  <si>
    <t>Informes</t>
  </si>
  <si>
    <t>Cantidad de bienes conservados</t>
  </si>
  <si>
    <t>Fortalecimiento y promoción de las actividades culturales del Panteón de la Patria</t>
  </si>
  <si>
    <t>Cantidad de actividades realizadas</t>
  </si>
  <si>
    <t xml:space="preserve">Instalación de 3 exposiciones de artes visuales y celebración de eventos conexos en la Galería Oviedo </t>
  </si>
  <si>
    <t>Cantidad de exposiciones y eventos conexos realizados</t>
  </si>
  <si>
    <t>Cantidad de bienes a intervenir -fase 1-</t>
  </si>
  <si>
    <t>Guía de manejo y conservación de tapiales</t>
  </si>
  <si>
    <t>Numeros de participantes</t>
  </si>
  <si>
    <t>Cantidad de bienes a intervenir</t>
  </si>
  <si>
    <t>Guías locales</t>
  </si>
  <si>
    <t xml:space="preserve">Premio Anual del Desfile Nacional del Carnaval </t>
  </si>
  <si>
    <t xml:space="preserve">Santo Domingo  </t>
  </si>
  <si>
    <t>Nivel Nacional</t>
  </si>
  <si>
    <t>Internacional - Santo Domingo</t>
  </si>
  <si>
    <t>Día Nacional del Folklore</t>
  </si>
  <si>
    <t>Expertos en la materia compartirán sus conocimientos con los gestores y público en general</t>
  </si>
  <si>
    <t>Cantidad de público participante</t>
  </si>
  <si>
    <t>Fotografías, informes</t>
  </si>
  <si>
    <t>Entrega de reconocimientos</t>
  </si>
  <si>
    <t>Conferencias y talleres</t>
  </si>
  <si>
    <t>Cantidad de visitas</t>
  </si>
  <si>
    <t>Expertos en la materia compartirán sus conocimientos con  gestores y público en general</t>
  </si>
  <si>
    <t>Día Mundial del Folklore</t>
  </si>
  <si>
    <t>Día Nacional del Merengue</t>
  </si>
  <si>
    <t>Mediante un festival que muestre todas las tradiciones de la zona, incentivar su preservación y promoción con la participación  comunitaria, con un sentido educativo y de sensibilización.</t>
  </si>
  <si>
    <t>Fotografias, videos, informes</t>
  </si>
  <si>
    <t>Realización de actividades culturales y talleres sencillos para el entretenimiento sano</t>
  </si>
  <si>
    <t xml:space="preserve">Talleres de  escritura creativa </t>
  </si>
  <si>
    <t>Informes y fotografías</t>
  </si>
  <si>
    <t>Provincia Santo Dominto y Distrito Nacional</t>
  </si>
  <si>
    <t>Talleres de creación literaria como medio de insersión social</t>
  </si>
  <si>
    <t>Provincias
Puerto Plata
La Vega
Santiago</t>
  </si>
  <si>
    <t>Base de datos sobre animadores socioculturales</t>
  </si>
  <si>
    <t>Cantidad de animadores censados</t>
  </si>
  <si>
    <t>Informes, videos, listados y fotografías</t>
  </si>
  <si>
    <t>Región del Cibao</t>
  </si>
  <si>
    <t>Cursos cortos de formación permanente</t>
  </si>
  <si>
    <t>Territorio Nacional</t>
  </si>
  <si>
    <t>Realizar un evento nacional de 1 día, donde se pueda crear un mecanismo nacional de gestores culturales, para su coordinación y aplicación de planes y programas conjuntos. Reconocer el trabajo de los gestores culturales</t>
  </si>
  <si>
    <t>Propuesta de estructura de cargos de la Dirección de Revisión y Fiscalización</t>
  </si>
  <si>
    <t>Porcentaje de estructura elaborada</t>
  </si>
  <si>
    <t>Propuesta de estructura de cargos para la Dirección de Revisión y Fiscalización presentada a la MAE</t>
  </si>
  <si>
    <t>Marco metodológico para el control interno</t>
  </si>
  <si>
    <t>Porcentaje del marco metodológico elaborado</t>
  </si>
  <si>
    <t>Marco metodológico elaborado y presentado a la MAE</t>
  </si>
  <si>
    <t>Recopilación de Poemas realizados por estudiantes de la Red de Escuelas Asociadas a la UNESCO</t>
  </si>
  <si>
    <t>Cantidad de participantes</t>
  </si>
  <si>
    <t>Exposicion de obras de arte sobre nuestro patrimonio material e Inmaterial por los estudiantes de la Red de Escuelas Asociadas a la UNESCO</t>
  </si>
  <si>
    <t>_1._Optimización_de_la_Gestión_Operativa_y_Administrativa_en_el_Ministerio_de_Cultura_y_sus_dependencias</t>
  </si>
  <si>
    <t xml:space="preserve">1.2 Diseñar e implementar un sistema de gestión eficiente para agilizar procesos internos en las instituciones </t>
  </si>
  <si>
    <t xml:space="preserve">Porcentaje de ejecución del plan </t>
  </si>
  <si>
    <t xml:space="preserve">Listado de capacitaciones </t>
  </si>
  <si>
    <t xml:space="preserve">Porcentaje de implementación y entrega de acuerdos </t>
  </si>
  <si>
    <t>Copia de comunicación remisión de acuerdos</t>
  </si>
  <si>
    <t>Garantizar un seguro médico complementario que responda a las necesidades de salud del personal de la Institución</t>
  </si>
  <si>
    <t>Porcentaje de empleados con acceso a seguro complementario</t>
  </si>
  <si>
    <t>Poliza contratada</t>
  </si>
  <si>
    <t xml:space="preserve">Concursos realizados </t>
  </si>
  <si>
    <t xml:space="preserve">Informes de concursos ejecutados </t>
  </si>
  <si>
    <t xml:space="preserve">Pruebas aplicadas </t>
  </si>
  <si>
    <t>Reportes de evaluación psicometrica</t>
  </si>
  <si>
    <t xml:space="preserve">Jornadas realizadas </t>
  </si>
  <si>
    <t xml:space="preserve">Reporte de asistencia y servicios prestados </t>
  </si>
  <si>
    <t xml:space="preserve">Porcentaje de cobertura </t>
  </si>
  <si>
    <t xml:space="preserve">Contratos y registros de aseguradoras </t>
  </si>
  <si>
    <t>Garantizar la movilidad de entrada y salida del personal</t>
  </si>
  <si>
    <t xml:space="preserve">Servidores beneficiados </t>
  </si>
  <si>
    <t>Listado de usuarios del transporte</t>
  </si>
  <si>
    <t xml:space="preserve">Eventos realizados </t>
  </si>
  <si>
    <t xml:space="preserve">Reporte de actividades y asistencia </t>
  </si>
  <si>
    <t xml:space="preserve">Campamentos organizados </t>
  </si>
  <si>
    <t>Registro de participantes y actividades realizadas</t>
  </si>
  <si>
    <t>Porcentaje de implementación página web</t>
  </si>
  <si>
    <t xml:space="preserve">Contratación de personal para la conformación de un equipo para proyectos estratégicos </t>
  </si>
  <si>
    <t xml:space="preserve">Número de campañas realizadas </t>
  </si>
  <si>
    <t>Campaña de comunicación para promover los logros de la gestión del MINC</t>
  </si>
  <si>
    <t>Documento-Procedimiento elaborado</t>
  </si>
  <si>
    <t>Informe de diagnóstico</t>
  </si>
  <si>
    <t>Adquisición de vehiculos para ser utilizados en la operatividad del área de transportación de la SEDE Central</t>
  </si>
  <si>
    <t>Cantidad de unidades adquiridas</t>
  </si>
  <si>
    <t>Unidades de vehiculos adquiridas</t>
  </si>
  <si>
    <t>1era fase de la habilitación del Auditorio</t>
  </si>
  <si>
    <t>Definición de la readecuación del espacio de auditorio de la SEDE Central para ser utilizado como sala de espectaculos</t>
  </si>
  <si>
    <t>Porcentaje de diseño y presupuesto completado</t>
  </si>
  <si>
    <t>Espacio de auditorio Diseñado y presupuesto</t>
  </si>
  <si>
    <t>Creación de procedimientos</t>
  </si>
  <si>
    <t>Cantidad de procesos lanzados</t>
  </si>
  <si>
    <t>Ordenes de compras verdes adjudicadas</t>
  </si>
  <si>
    <t xml:space="preserve">Creación de procedimientos </t>
  </si>
  <si>
    <t>Eficientizacion de los procesos y reduccion de los costos y tiempo de respuesta ante los clientes internos</t>
  </si>
  <si>
    <t>Porcentaje de implementación</t>
  </si>
  <si>
    <t>Mejoras en los procesos de la division de transportación</t>
  </si>
  <si>
    <t>1era fase para la creación del Centro de Documentación de la Sede Central</t>
  </si>
  <si>
    <t>Construcción area para espacio de archivo general del Ministerio</t>
  </si>
  <si>
    <t>Porcentaje de construcción</t>
  </si>
  <si>
    <t>Ampliación de la Sede según el presupuesto de intervención aprobado</t>
  </si>
  <si>
    <t>Adquisición de Software para ser utilizado en la operatividad del área de correspondencia de la SEDE Central</t>
  </si>
  <si>
    <t xml:space="preserve"> Software implementado</t>
  </si>
  <si>
    <t>Fortalecimiento Institucional</t>
  </si>
  <si>
    <t xml:space="preserve">Cantidad de capacitaciones realizadas al personal sectorial </t>
  </si>
  <si>
    <t>Cantidad de publicaciones</t>
  </si>
  <si>
    <t xml:space="preserve">Acompañamiento y seguimiento de las asociaciones sin fines de lucro </t>
  </si>
  <si>
    <t>Cantidad de solicitudes atendidas</t>
  </si>
  <si>
    <t>Solicitudes de habilitación sectorial atendidas a tráves del Sistema Integrado de Gestión de las ASFL (SIGASFL)</t>
  </si>
  <si>
    <t xml:space="preserve">Cantidad de reportes </t>
  </si>
  <si>
    <t>Reportes de las visitas realizadas</t>
  </si>
  <si>
    <t>Cantidad de solicitudes recibidas</t>
  </si>
  <si>
    <t>Formularios de evaluación de solicitudes de subvención 2026 a tráves del  Sistema Integrado de Gestión de las ASFL (SIGASFL)</t>
  </si>
  <si>
    <t>Cantidad de capacitaciones realizadas</t>
  </si>
  <si>
    <t xml:space="preserve">Cantidad de informes de autodiagnostico CAF realizado </t>
  </si>
  <si>
    <t xml:space="preserve">Porcentaje de plan de mejora institucional 2025 elaborado </t>
  </si>
  <si>
    <t xml:space="preserve">Desarrollo e implementación de un Dashboard de seguimiento </t>
  </si>
  <si>
    <t>Link de dashboard</t>
  </si>
  <si>
    <t xml:space="preserve">Elaboración de informes de seguimiento y monitoreo de planes </t>
  </si>
  <si>
    <t xml:space="preserve">Cantidad de informes elaborados </t>
  </si>
  <si>
    <t xml:space="preserve">Formación y asesorías sobre planificación </t>
  </si>
  <si>
    <t xml:space="preserve">Cantidad de formaciones y asesorías realizadas </t>
  </si>
  <si>
    <t>01.00.00.0003 Transversalización con enfoque de género</t>
  </si>
  <si>
    <t xml:space="preserve">Porcentaje del Data Center actualizado </t>
  </si>
  <si>
    <t>Informe de trabajos realizados</t>
  </si>
  <si>
    <t xml:space="preserve">Estructura Organizativa revisada y modificada </t>
  </si>
  <si>
    <t>Escala Salarial revisada y modificada</t>
  </si>
  <si>
    <t>Programa de movilidad cultural</t>
  </si>
  <si>
    <t>Porcentaje de programas Implementados</t>
  </si>
  <si>
    <t>Firma de acuerdos con organismos internacionales</t>
  </si>
  <si>
    <t>Porcentaje de acuerdos renovados</t>
  </si>
  <si>
    <t>Porcentaje de nuevos acuerdos de cooperación realizados</t>
  </si>
  <si>
    <t>Porcentaje de ofertas realizadas</t>
  </si>
  <si>
    <t>Dirección de Planificación y Desarrollo
Departamento de Formulación Monitoreo y Evaluación de Planes Programas y Proyectos</t>
  </si>
  <si>
    <t>DPD-12.2</t>
  </si>
  <si>
    <t>FOR-01
Rev. 01</t>
  </si>
  <si>
    <t>Producción Física</t>
  </si>
  <si>
    <t>No</t>
  </si>
  <si>
    <t>Campamento Artesanal de Verano está dirigido a niños y jóvenes desde los 8 años con el objetivo de fomentar el interés por la artesanía y el patrimonio cultural a través de talleres prácticos en técnicas como cerámica tejido talla en madera y pintura decorativa</t>
  </si>
  <si>
    <t>Registro de Inscripción, Listado de participantes, fotografías.</t>
  </si>
  <si>
    <t>Fortalecimiento del Sistema Curricular de CENADARTE</t>
  </si>
  <si>
    <t xml:space="preserve">Adecuación de los certificados de los talleres </t>
  </si>
  <si>
    <t xml:space="preserve">La adecuación de los certificados de los talleres de CENADARTE consiste en revisar estandarizar y actualizar los formatos y contenidos de los certificados que se otorgan a los participantes de los talleres </t>
  </si>
  <si>
    <t>Cantidad de certificados adecuados</t>
  </si>
  <si>
    <t>Cantidad de folletos pedagógicos elaborados</t>
  </si>
  <si>
    <t>Existencia de los folletos físicos y/o digitales aprobados y disponibles para distribución</t>
  </si>
  <si>
    <t xml:space="preserve">Programa para la difusión del trabajo de CENADARTE y el quehacer de los artesanos mediante muestras con talleres y prácticas creativas </t>
  </si>
  <si>
    <t>Informe periódico de la implementación del programa, listado de participantes, fotografías</t>
  </si>
  <si>
    <t>Cantidad de talleres realizados</t>
  </si>
  <si>
    <t>Talleres de Emprendimiento Cultural en la Zona Fronteriza</t>
  </si>
  <si>
    <t>Talleres diseñados para impulsar la creación artistica potenciar la innovación y creatividad de emprendedores culturales como motor de desarrollo económico y social de las comunidades fronterizas</t>
  </si>
  <si>
    <t>Región Fronteriza (Monte Cristi Dajabón Elías Piña Independencia Pedernales Bahoruco etc)</t>
  </si>
  <si>
    <t xml:space="preserve">Es un evento para la promoción y comercialización de los productos y servicios que ofrece la pyme artesana dominicana Participan artesanos de todo el territorio nacional que son seleccionados tras un proceso de convocatoria pública </t>
  </si>
  <si>
    <t xml:space="preserve">Es un reconocimiento a la creatividad dedicación personal y artística de los artesanos artífices como cultores de la identidad guardianes de la tradición y de las técnicas artesanales que son un patrimonio cultural inmaterial del país En el plano del desarrollo comercial de la artesanía representa un estímulo a las empresas artesanas dominicanas </t>
  </si>
  <si>
    <t xml:space="preserve">Actividades para el fomento y promoción de las industrias culturales y creativas con la participación de artesanos </t>
  </si>
  <si>
    <t xml:space="preserve">Celebración del Día Nacional del Larimar que realiza el MINC cada año en donde se imparten talleres de capacitación para artesanos graduados de CENADARTE y público en general interesados en conocer sobre el perfeccionamiento del diseño de las piezas de larimar y las técnicas de trabajo </t>
  </si>
  <si>
    <t>Iniciativa de fomento y desarrollo del Turismo Cultural que tiene como objetivo visibilizar los recursos culturales resaltando la identidad de los territorios  para sistematizar y presentar la rica oferta cultural incluyendo la artesanía artes del espectáculo y eventos gastronómicos de la República Dominicana</t>
  </si>
  <si>
    <t>Santo Domingo Puerto Plata Montecristi San Cristóbal Samaná</t>
  </si>
  <si>
    <t>Iniciativa que pretende desarrollar proyectos culturales dentro de nuestra institución con fines de acrecentar el nivel de vida cultural de nuestros colaboradores fomentando el acceso y la participación en la vida cultural de la comunidad dotando a los empleados de experiencias y conocimientos promoviendo a su vez las industrias culturales</t>
  </si>
  <si>
    <t>Un encuentro que reunirá a especialistas gestores culturales y académicos para analizar el impacto de la inteligencia artificial en la gestión cultural Se abordarán temas como la automatización en los procesos creativos el uso de IA en la preservación del patrimonio y las oportunidades que ofrece la tecnología para la sostenibilidad cultural</t>
  </si>
  <si>
    <t>Reconocimiento a las y los profesionales que destaquen en investigaciones en diferentes ambitos como el desarrollo cultural la identidad ciudadana la creatividad entre otros temas de relevancia</t>
  </si>
  <si>
    <t>La XXXI Bienal Nacional de Artes Visuales 2025 se constituye en el evento de artes visuales más significativo de la República Dominicana La misma será inaugurada en el mes de agosto de 2025 aen el Museo de Arte Moderno (MAM) Los principales objetivos de la XXXI Bienal Nacional de Artes Visuales 2025 son estimular mostrar evaluar valorar y proyectar el desarrollo de las artes visuales dominicanas en la actualidad subrayando la importancia de propiciar la creatividad la diversidad de medios y lenguajes estéticos así como la educación en beneficio del desarrollo artístico y cultural de la sociedad dominicana La fecha de entrega de los premios esta pautada para el mes de diciembre de 2025</t>
  </si>
  <si>
    <t>Informes de seguimiento  y bases de datos</t>
  </si>
  <si>
    <t>Los premios de la Bienal de Artes Visuales reconocen a los artistas seleccionados por el Comite de remiacion d ela XXXI Bienal Nacional de Artes Visuales 2025</t>
  </si>
  <si>
    <t xml:space="preserve">El XII Festival Internacional de Teatro RD 2025 acorde a la resolucion Num26-2024 que aprueba sus bases  tiene como objetivo general promover el intercambio activo con las corrientesconsolidar el movimiento teatral del país creando la plataforma de desarrollo la valoración y la difusión de los grupos las compañías y teatristas nacionales más relevantes y emergentes A través de esta plataforma se convoca a grupos compañías y elencos teatrales nacionales e internacionales a presentar sus propuestas escénicas La convocatoria está dirigida a grupos profesionales con cinco o más años de trabajo y esta abierta de noviembre de 2024a marzo de 2025 </t>
  </si>
  <si>
    <t xml:space="preserve">Santo Domingo Santiago San Juan Maguana Santo Domingo Norte Azua Barahona </t>
  </si>
  <si>
    <t>El proyecto tiene una duración de 7 meses el mismo se basa en una capacitación continua de formación artística y creativa con la integración de 2500 N/N/A a la educación artística no formal  Las disciplinas a impartir son:  música artes visuales artes escénicas artes aplicadas y gestión creativa de las artes</t>
  </si>
  <si>
    <t>Santo Domingo Santiago Azua Barahona Elias Piña Dajabón La Romana Peravia Nagua (Río San Juan) San Cristobal Samaná</t>
  </si>
  <si>
    <t>El Premio Anual de Música de la República Dominicana fue creado en 1985 por el Ministerio de Cultura con la finalidad de destacar y fomentar la creatividad musical de los artistas del país Este galardón representa un significativo reconocimiento a la dedicada labor de los músicos dominicanos desempeñando un papel crucial en la inspiración y promoción de la diversidad musical a lo largo y ancho de la nación</t>
  </si>
  <si>
    <t>Es un reconocimiento otorgado a artistas y agrupaciones que han destacado en el campo de las artes escénicas en las disciplinas teatro danza y música</t>
  </si>
  <si>
    <t>Este premio reconoce la destacada trayectoria y contribuciones al desarrollo de las artes visuales en el ámbito nacional</t>
  </si>
  <si>
    <t>Implementación de un programa de formación para fortalecer la profesionalización de los gestores culturales en la frontera y otras regiones del país</t>
  </si>
  <si>
    <t>Informes técnicos reportes de actividades fotografías certificaciones emitidas</t>
  </si>
  <si>
    <t>Implementación de un Sistema Nacional de Casas de Cultura que articule y fortalezca a las casas de cultura del país tanto las que forman parte del Ministerio como las privadas creando una red colaborativa para el desarrollo y promoción de la cultura</t>
  </si>
  <si>
    <t>Fomento de la creatividad y la expresión para motivar el interés por la fotografía como medio de comunicación visual y preservación cultural</t>
  </si>
  <si>
    <t>Expansión del Concurso Nacional de Fotografía en Blanco y Negro Natalio Puras (APECO) para incluir una categoría especial dedicada a la frontera con énfasis en capturar la cultura la vida cotidiana el paisaje y los símbolos identitarios de las regiones fronterizas</t>
  </si>
  <si>
    <t>Restauración del Panteón de la Patria del pintor español Rafael Pellicer  elaborado en 1956 para su puesta en valor educativa y turística</t>
  </si>
  <si>
    <t>Informes fotografías</t>
  </si>
  <si>
    <t xml:space="preserve">Viceministerio de Patrimonio Cultural </t>
  </si>
  <si>
    <t>Renovación de contenidos escritos gráficos y audiovisuales del portal virtual "nuestropatrimoniogobdo" para el conocimiento valoración difusión y promoción de los bienes y manifestaciones del patrimonio cultural dominicano al servicio de la educación y el turismo cultural</t>
  </si>
  <si>
    <t>Informes fotografías audiovisuales</t>
  </si>
  <si>
    <t>Seguimiento a la participación del MINC como miembro de la Secretaría del Comité Nacional del MAB dominicano para el fortalecimiento de la cultura en los planes programas y proyectos del área natural protegida</t>
  </si>
  <si>
    <t>Barahona Bahoruco Pedernales Independencia</t>
  </si>
  <si>
    <t>Inventario participativo de las manifestaciones del patrimonio cultural inmaterial afrodescendiente  de la Republica Dominicana  dentro del proyecto  Regional Patrimonio Vivo Afrodescendiente de la Region SICA y Cuba para el fortalecimiento de la integracion regional</t>
  </si>
  <si>
    <t>Santo Domingo Norte San Cristóbal Samaná San Pedro de Macorís</t>
  </si>
  <si>
    <t>Informes  fotografías audiovisuales</t>
  </si>
  <si>
    <t>Santo Domingo Norte San Cristóbal Samaná San Pedro de Macorís El Seibo Santo Domingo</t>
  </si>
  <si>
    <t>Inventario catalogación y propuesta de protección de los bienes culturales inmuebles  de Mao Valverde y de las viviendas de los sectores Ovando y Mercedes de la Ciudad Colonial de Santo Domingo (Etapa 1) y bienes muebles (obras de arte) del Ministerio de Cultura</t>
  </si>
  <si>
    <t>Fichas inventarios fotografías católogos</t>
  </si>
  <si>
    <t>Valverde Mao Santo Domingo</t>
  </si>
  <si>
    <t>Presentación del sitio como paisaje cultural Incluye revisión detallada de su estado de  conservación la incorporación de  nuevos estudios arqueológicos e  históricos y el diseño de estrategias  sostenibles de gestión y preservación</t>
  </si>
  <si>
    <t>Puerto Plata Luperón</t>
  </si>
  <si>
    <t>Planificación e instalación de exposiciones de bienes arqueológicos subacuáticos para su conocimiento valoración y difusión</t>
  </si>
  <si>
    <t>Edición de un libro para conmemorar el 50 aniversario de del Panteon de la Patria dirigido a fomentar los valores patrios en la juventud estudiantil (aprobado en 2024)</t>
  </si>
  <si>
    <t>Mantenimiento del inmueble conservación/restauración del bienes muebles del Panteón de la Patria</t>
  </si>
  <si>
    <t>Informes fotografías notas de prensa</t>
  </si>
  <si>
    <t>Informes fotografías notas de prensa catálogos publicados</t>
  </si>
  <si>
    <t>Mapa georeferenciado con la identificación área y fotografía actualizadas del Patrimonio Cultural Nacional</t>
  </si>
  <si>
    <t>Localización georeferenciada y situación actual de los Monumentos Nacionales Yacimientos Arqueológicos y las Manifestaciones Culturales declaradas y por declarar en todo el territorio nacional en un levantamiento conjunto</t>
  </si>
  <si>
    <t>Cantidad de lugares identificados y mapeados</t>
  </si>
  <si>
    <t>Capacitar a los participantes en las técnicas tradicionales  de construcción de mamposteria de ladrillos y tapiales promoviendo la conservación del patrimonio arquitectónico de los ingenios coloniales Implementar sesiones teóricas y prácticas in situ Los participantes tendrán la oportunidad de realizar prácticas guiadas</t>
  </si>
  <si>
    <t>Mapeo de la ruta turístico´cultural Soporte a las comunidades locales de capacitación y adiestramiento en servicios turísticos Capacitación a profesores y estudiantes de escuelas Interconexión con otras ofertas de la región norte Ampliación de la oferta turistíca nacional</t>
  </si>
  <si>
    <t xml:space="preserve">Identificación histórica de la ruta realizada por los primeros colonizadores para su implementación y uso por senderistas y turistas nacionales e internacionales   Aporte a la estrategia nacional de ecoturismo como primer producto a implementar en coordinación con MMARENA y MITUR </t>
  </si>
  <si>
    <t>Conservación de sitios patrimoniales con apoyo interinstitucional</t>
  </si>
  <si>
    <t>Acuerdos para la realización de Proyectos de conservación a cargo de MOPC MITUR y entes privados</t>
  </si>
  <si>
    <t>Evaluación y coordinación entre entes estatales y privados para la conservación de bienes patrimoniales en Puerto Plata San Pedro de Macorís La Romana y Azua</t>
  </si>
  <si>
    <t>Visitas y diagnósticos realizados Acuerdos de proyectos logrados</t>
  </si>
  <si>
    <t xml:space="preserve">Transmitir de manera efectiva la historia características y relevancia de los i ngenios Diego Caballero Boca de Nigua Engombe y la Casona Palavé Promover y dar a conocer el patrimonio  cultural de la región destacando la importancia histórica y cultural Capacitar a guías locales en los valores históricos y culturales de los ingenios Proporcionar las herramientas necesarias para ofrecer recorridos informativos y atractivos sobre los ingenios  </t>
  </si>
  <si>
    <t xml:space="preserve">Encuestas a los guías y visitantes  para medir los conocimiento Evaluaciones prácticas asi como también Informes de actividades </t>
  </si>
  <si>
    <t>1.1 Asegurar una asignación presupuestaria adecuada para proyectos y procesos culturales estratégicos.</t>
  </si>
  <si>
    <t>Habilitación de espacios para el centro nacional de conservación de obras de arte y documentos (cenacod) - segunda etapa. (trabajos de climatización, eléctricos y data).</t>
  </si>
  <si>
    <t>Terminación y acondicionamiento del espacio físico que ocupara el CENACOD, en el segundo nivel el Museo de Historia y Geografía</t>
  </si>
  <si>
    <t>Porcentaje de terminación de la segunda etapa</t>
  </si>
  <si>
    <t xml:space="preserve">Informe de seguimiento, fotografias y planos </t>
  </si>
  <si>
    <t>El Desfile Nacional de Carnaval dominicano es una celebración anual que se ha convertido en uno de los eventos culturales más destacados del país Proveniente de una tradición centenaria este espectáculo reúne a participantes de diversas provincias de la República Dominicana quienes exhiben sus coloridas y únicas manifestaciones culturales  Cada una de ellas aporta su propia identidad expresada a través de elaborados disfraces máscaras tradicionales danzas folclóricas y música cautivadora que buscan promover difundir y mantener vivas las tradiciones culturales y la identidad dominicana consolidandose como un importante imán turístico atrayendo a visitantes de todo el mundo que buscan experimentar la alegría y la vitalidad de esta fiesta nacional</t>
  </si>
  <si>
    <t xml:space="preserve">Cantidad de perticipantes (Carnavaleros asociaciones de carnaval agrupacioes publico en general) </t>
  </si>
  <si>
    <t xml:space="preserve">Informe de la medición estadistica </t>
  </si>
  <si>
    <t>Premio Felipe Abreu al mérito del Carnaval Dominicano</t>
  </si>
  <si>
    <t>El Premio Anual Felipe Abreu al Mérito de Carnaval Dominicano reconoce y premia a aquellos carnavaleros que han demostrado un compromiso excepcional con la preservación y promoción de los carnavales en la República Dominicana Este galardón busca apoyar la creación artística y fortalecer la tradición carnavalesca del país inspirando a la próxima generación de artistas a mantener viva esta manifestación festiva que es fundamental para la identidad nacional</t>
  </si>
  <si>
    <t xml:space="preserve">Perfiles propuestos acta de jurados </t>
  </si>
  <si>
    <t xml:space="preserve">Postulaciones al concurso durante la convocatoria acta de jurado </t>
  </si>
  <si>
    <t>El Desfile Nacional del Carnaval 2025 tiene por finalidad promover el desarrollo de los procesos culturales que reafirman la identidad nacional y cultural de los dominicanos mediante la difusión de las manifestaciones carnavalescas de las diversas regiones del país y contribuir con ello al desarrollo económico de la nación mediante la inserción del carnaval a los procesos de producción y distribución de bienes y servicios culturales</t>
  </si>
  <si>
    <t xml:space="preserve">Inscripciones formalizadas al DNC durante la convocatoria listado final de participantes reporte estadistico acta del jurado </t>
  </si>
  <si>
    <t>La Feria Internacional del Libro de Santo Domingo es un evento cultural y literario de gran relevancia a nivel internacional Su principal objetivo es promover y fomentar el libro y la lectura convirtiéndose en un espacio de encuentro y diálogo entre autores editores libreros y lectores de todo el mundo Esta se ha consolidado como un evento cultural de gran prestigio que no solo contribuye a la difusión y promoción de la literatura sino que también fomenta el intercambio de ideas la creación de nuevos vínculos y la celebración de la riqueza y diversidad del mundo editorial a nivel global</t>
  </si>
  <si>
    <t>Cantidad de visitantes</t>
  </si>
  <si>
    <t xml:space="preserve">Listado de invitados internacionales participantes  Programa de actividades de la FIL Informe de la medición estadística </t>
  </si>
  <si>
    <t>Cantidad de títulos publicados</t>
  </si>
  <si>
    <t xml:space="preserve">Libros impresos conduce de compras </t>
  </si>
  <si>
    <t>El Premio Joven de Literatura creado mendiante el Decreto 323-24 es una iniciativa del Ministerio de Cultura que busca fortalecer y promover la producción literaria de los jóvenes dominicanos Este galardón tiene como objetivo reconocer y dar visibilidad a las nuevas voces de la literatura nacional estimulando la creación y el desarrollo de habilidades de escritura entre la juventud Dirigido a autores de entre 18 y 30 años el Premio Joven de Literatura se erige como un importante impulso para que las nuevas generaciones de creadores puedan aportar a la riqueza y diversidad de la literatura dominicana</t>
  </si>
  <si>
    <t xml:space="preserve">Acta de participantes inscritos durante la convocatoria Acta de jurado con los ganadores </t>
  </si>
  <si>
    <t>Los Premios Anuales de Literatura del Ministerio de Cultura de República Dominicana creados mediante los Decretos 15-98 y 3-17 tienen como objetivo promover fomentar y reconocer la excelencia en la creación literaria nacional Estos galardones que abarcan diversas categorías buscan estimular la producción de obras de calidad visibilizar a los autores destacados y contribuir al fortalecimiento del ecosistema literario del país Además pretenden preservar y difundir el patrimonio literario dominicano valorando la riqueza y diversidad de las expresiones creativas de los escritores nacionales</t>
  </si>
  <si>
    <t>El Premio Anual de Historia "José Gabriel García" fue creado por el Ministerio de Cultura de República Dominicana mediante el Decreto 111-05 y 3-17 Su objetivo es reconocer y promover la investigación y producción de obras historiográficas de calidad que contribuyan a la preservación análisis y difusión del patrimonio histórico y cultural del país Este galardón lleva el nombre del destacado historiador José Gabriel García buscando fomentar la vocación investigativa y la excelencia en el campo de la historia incentivando a académicos y escritores a profundizar en el conocimiento de la identidad nacional dominicana</t>
  </si>
  <si>
    <t>El Premio Internacional Pedro Henríquez Ureña fue creado por el Ministerio de Cultura de República Dominicana mediante el Decreto 770-22 con la finalidad reconocer y honrar la trayectoria y el aporte de destacadas personalidades del ámbito cultural y de las letras a nivel internacional Nombrado en homenaje al intelectual dominicano Pedro Henríquez Ureña el premio busca resaltar y dar visibilidad a aquellas figuras que han contribuido significativamente al enriquecimiento y difusión del pensamiento la creación artística y la promoción de la cultura en el ámbito global Así el Ministerio de Cultura procura fortalecer los vínculos culturales entre República Dominicana y el mundo</t>
  </si>
  <si>
    <t xml:space="preserve">Acta de jurados </t>
  </si>
  <si>
    <t xml:space="preserve">Premios Anuales de Literatura Premio Anual de Historia Premio Joven de Literatura </t>
  </si>
  <si>
    <t xml:space="preserve">Garantizar la correcta edicción e impresión de los libros cuyas obras resulten ganadoras en los Premios Anuales de Literatura e Historia en sus diferentes ediciones realizados por el MINC </t>
  </si>
  <si>
    <t>Cantidad de títulos publicados Cantidad de ejemplares impresos</t>
  </si>
  <si>
    <t>Fotografías informes</t>
  </si>
  <si>
    <t>Fotografías Listado de asistencia</t>
  </si>
  <si>
    <t>Conferencias sobre el día mundial del Folklore</t>
  </si>
  <si>
    <t>Acto de exaltación de seis (6) figuras prominentes que han hecho significativos aportes al género musical a fin de promover nuestros valores musicales</t>
  </si>
  <si>
    <t>Fotografias videos informes</t>
  </si>
  <si>
    <t>Cursos talleres y actividades recreativas</t>
  </si>
  <si>
    <t>El proyecto tiene como objetivo propiciar una reflexión colectiva sobre los valores éticos y democráticos a traves de la escritura lectura y recitación de la décimas espinelas</t>
  </si>
  <si>
    <t>Se realizarán talleres vivenciales  en los que se combinan la escritura creativa el arteterapia y el microfono abierto como herramientas para explorar y transformar historia personales Durante 6 semanas los participantes utilizaran diferentes medios para construir una narrativa personal y colectiva</t>
  </si>
  <si>
    <t>Realizar un censo nacional para contabilizar al menos 80 % detectar nivel capacitacion y métodos de trabajos Con esta información se crearan políticas públicas formación y profesionalización del sector</t>
  </si>
  <si>
    <t>Distrito Nacional
Provicia Santo Domingo
Peravia Azua San Juan  Barahona Pedernales</t>
  </si>
  <si>
    <t>Informes videos listados y fotografías</t>
  </si>
  <si>
    <t>Organizar un congreso nacional sobre animación  sociocultura 150 participantes 10 ponentetes y 3 talleres prácticos con la participación de expertos nacionales y extranjeros El congreso de 3 días de duración  contribuirá al fortalecimiento la capacitación y la socialización de buenas prácticas Financiado por instituciones educativas ONGs y entidades gubernamentales</t>
  </si>
  <si>
    <t>Informes videos y fotografías</t>
  </si>
  <si>
    <t>Escuela móvil para la capacitación y la profesionalización del sector Con la colaboración de universidades y centros de formación realizar 5 cursos al año con un mínimo de 30 participantes por curso Conocimiento actualizado y necesario para el buen funcionamiento del sector</t>
  </si>
  <si>
    <t>Casting talleres y presentación</t>
  </si>
  <si>
    <t>Mediante talleres previos incentivar hacer letras no explicitas en las composiciones del genero urbano creando nuevos temas con letras limpias constructivas e innovadoras Tres festivales durante todo el año</t>
  </si>
  <si>
    <t xml:space="preserve">Actividades artística, culturales,  musicales y educativas, para los dominicanas y dominicanos residente en el exterior </t>
  </si>
  <si>
    <t>13.00.00.0003-Fomento de la cultura en el exterior</t>
  </si>
  <si>
    <t xml:space="preserve">Desarrollar actividades de promocion del libro y la lectura en centros educativos, universidades, centros y organizacione culturales en Nueva Jersey, Nueva York y el area de          Boston , </t>
  </si>
  <si>
    <t>Fotos, volantes, programas, videos, publicaciones en la prensa</t>
  </si>
  <si>
    <t>Dirección de Cultura Dominicana en el Exterior</t>
  </si>
  <si>
    <t xml:space="preserve">Festival / Feria del Libro Dominicano en el Exterior </t>
  </si>
  <si>
    <t>Desarrollar actividades de promocion del libro y la lectura en centros educativos, universidades, centros y organizaciones culturales a nivel internacional</t>
  </si>
  <si>
    <t xml:space="preserve">Desarrollar actividades de promocion del libro y la lectura en centros educativos, universidades, centros y organizacione culturales en Nueva Jersey, Nueva York y el area de Boston </t>
  </si>
  <si>
    <t>New York y New Jersey</t>
  </si>
  <si>
    <t>Exposiciones de arte</t>
  </si>
  <si>
    <t>Exposiciones de artes</t>
  </si>
  <si>
    <t>Catalogos, brochures, fotos, volantes, programas, videos, publicaciones en la prensa</t>
  </si>
  <si>
    <t xml:space="preserve">Calendarios de programas académicos,  programa culturales y programas comunitarios para los dominicanos y dominicanas radicados en esos condados. </t>
  </si>
  <si>
    <t xml:space="preserve">Proyectos y planes de desarrollo de la cultura nacional ejecutados desde la Comunidad dominicana radicada en los Estados Unidos., talleres y clases para toda la comunidad </t>
  </si>
  <si>
    <t xml:space="preserve">Festival Internacional de Teatro 2025, para los domincanos y dominicana residente en el exterior </t>
  </si>
  <si>
    <t xml:space="preserve">Las presentaciones teatrales </t>
  </si>
  <si>
    <t xml:space="preserve">Desarrollo de montajes de obras Teatrales cortas </t>
  </si>
  <si>
    <t xml:space="preserve">Cantidad de personas que asisten a las diferentes funciones  a presentarse </t>
  </si>
  <si>
    <t>New York, New Jersey, Massachusett</t>
  </si>
  <si>
    <t>Ciclo folklorico dominicano en el exterior</t>
  </si>
  <si>
    <t xml:space="preserve">Actividades sobre el patrimonio cultural dominicano </t>
  </si>
  <si>
    <t>Se realizaran actividades de promocion del patrimonio cultural (cultura tradicional) dominicano en el exterior</t>
  </si>
  <si>
    <t xml:space="preserve">Ciclo de cine dominicano </t>
  </si>
  <si>
    <t xml:space="preserve">Exhibicion de producciones de cine dominicano </t>
  </si>
  <si>
    <t xml:space="preserve">Se exhibiran producciones cinematograficas dominicanas de corto y largo metraje </t>
  </si>
  <si>
    <t>Apertura de extensiones en Puerto Rico, Miami y Madrid</t>
  </si>
  <si>
    <t>Puerto Rico, Miami y Madrid</t>
  </si>
  <si>
    <t>Publicación de concurso literario (LETRAS DE ULTRAMAR), publicación obras ganadoras</t>
  </si>
  <si>
    <t>Proyecto de arte público (Murales)</t>
  </si>
  <si>
    <t>Fortalecer la operatividad y eficiencia de la Dirección de Revisión y Fiscalización optimizando sus estructuras procesos y recursos para mejorar su capacidad de supervisión y control interno dentro del Ministerio de Cultura</t>
  </si>
  <si>
    <t>Optimizar la gestión de la Dirección de Revisión y Fiscalización dotándola de herramientas metodológicas y normativas que permitan una planificación estratégica más efectiva y una ejecución eficiente de sus funciones de control interno y fiscalización</t>
  </si>
  <si>
    <t>El conversatorio "Raíces Vivas: La Importancia del Patrimonio Cultural en la Educación" está diseñado para promover el reconocimiento y la valoración del Patrimonio Cultural Inmaterial (PCI) entre los estudiantes de la Red de Escuelas Asociadas a la UNESCO Durante esta actividad contaremos con la participación de un destacado experto en PCI quien compartirá su visión sobre el papel fundamental que juegan las tradiciones prácticas y conocimientos ancestrales en la construcción de una identidad cultural sólida y sostenible Además dos portadores de patrimonio herederos y practicantes de expresiones culturales emblemáticas compartirán sus experiencias de vida y reflexionarán sobre la importancia de transmitir sus conocimientos a las nuevas generaciones</t>
  </si>
  <si>
    <t xml:space="preserve">Registro de asistencia publicaciones en Redes Sociales Fotografias y videos del evento </t>
  </si>
  <si>
    <t>Un panel para celebrar  el Día Mundial del Folklore con el objetivo de visibilizar el folklore dominicano</t>
  </si>
  <si>
    <t>Taller básico de formación en canto para celebrar  el Día Mundial de las Artes El mismo tendria una duración estimada de 3 dias</t>
  </si>
  <si>
    <t>Detección, planificación y ejecución del Plan Anual de Capacitacion (PAC) MINC 2025</t>
  </si>
  <si>
    <t xml:space="preserve">Desarrollar las competencias de los empleados del Ministerio para que puedan cumplir de manera eficiente con sus funciones y responsabilidades </t>
  </si>
  <si>
    <t xml:space="preserve">Garantizar que se realicen los acuerdos monitoreos y evaluaciones del personal del MINC de manera oportuna y con la calidad que se requiere </t>
  </si>
  <si>
    <t>Dotar a la institución del personal idóneo para el logro de sus objetivos y metas</t>
  </si>
  <si>
    <t>Implementar herramientas que le permitan al MINC ejecutar una evaluación psicológica de posibles candidatos que proporcionen información sobre sus actitudes y habilidades las cuales le permiten al candidato desarrollarse en el cargo</t>
  </si>
  <si>
    <t>Ejecutar una jornada de salud dirigida a todos los colaboradores del Ministerio de Cultura y sus Dependencias esta incluye (Odontología oftalmología etc)</t>
  </si>
  <si>
    <t xml:space="preserve">Tiene la finalidad de proteger y apoyar economicamente a los beneficiarios asignados por los servidores públicos en caso de fallecimiento </t>
  </si>
  <si>
    <t xml:space="preserve">Motivar al personal además de mejorar el ambiente de trabajo </t>
  </si>
  <si>
    <t>Realizar un campamento con actividades culturales para los hijos (as) de los servidores públicos de la institución a traves de la recreación y actividades de integración</t>
  </si>
  <si>
    <t xml:space="preserve">Describir y posicionar las iniciativas que ejecuta el MINC Diagramar y diseñar web que trate sobre grandes proyectos del MINC como Feria del Libro </t>
  </si>
  <si>
    <t>Lineamientos generales en cumplimiento de la Ley núm 34-23 y Decreto núm 403-24</t>
  </si>
  <si>
    <t>Dar cumplimiento al mandato de la Ley núm 34-23 y Decreto núm 403-24 y de esta forma elevar el nivel de importancia sobre la atención protección e inclusión plena y efectiva de las personas con TEA en la sociedad</t>
  </si>
  <si>
    <t>Analizar la factibilidad de regular las instalaciones de escuelas culturales privadas para garantizar que las distintas disciplinas sean impartidas de manera correcta y bajo estándares de calidad en beneficio de la enseñanza cultural</t>
  </si>
  <si>
    <t>Revisión jurídica sobre la necesidad o no de crear un registro de permiso o licencia previo a dar apertura a escuelas culturales de capital privado o sector privado Esta acción preventiva legal de analizar la factibilidad de regular las instalaciones de escuelas culturales privadas tiene como objetivo garantizar que las distintas disciplinas sean impartidas de manera correcta y así poder supervisar la calidad de la enseñanza cultural</t>
  </si>
  <si>
    <t xml:space="preserve">1ra Fase para Accesibilidad Física de la Sede Central </t>
  </si>
  <si>
    <t>Adecuación de las instalaciones de la Sede Central para brindar accesibilidad a las personas con movilidad reducida: colocación de señal universal de accesibilidad en parqueos y en las entradas de rampas; habilitación de baño en el primer nivel; construcción de rampas de acceso; instalación de pasamanos en pasillos</t>
  </si>
  <si>
    <t>Porcentaje de las mejoras de accesibilidad física realizadas en la Sede Central</t>
  </si>
  <si>
    <t>Señaléticas rampas y pasamanos colocados Baño habilitado</t>
  </si>
  <si>
    <t>Señalización de los espacios de la Sede Central para facilitar la orientación y circulación de los usuarios dentro del edificio así como mejorar la accesibilidad y la seguridad</t>
  </si>
  <si>
    <t>Porcentaje de las señalizaciones instaladas en la Sede Central</t>
  </si>
  <si>
    <t>Señaléticas colocadas por áreas</t>
  </si>
  <si>
    <t xml:space="preserve">1ra Fase para Identificación de varias Dependencias </t>
  </si>
  <si>
    <t>Identificación de varias Dependencias con su nombre y el logo del Ministerio para mejorar la imagen institucional</t>
  </si>
  <si>
    <t>Cantidad de Dependencias con logos instalados</t>
  </si>
  <si>
    <t>Logos instalados en las dependencias seleccionadas</t>
  </si>
  <si>
    <t xml:space="preserve">1ra Fase de remozamiento de espacios en el edificio La Casona </t>
  </si>
  <si>
    <t>Remozamiento de espacios: fumigación e hidrolavado de superficies interiores resane de superficies y aplicación de pintura limpieza impermeabilización de techo remozamiento de cisterna instalaciones eléctricas acondicionamiento de baños cocina y archivo muerto</t>
  </si>
  <si>
    <t xml:space="preserve">Porcentaje de los trabajos de remozamiento de La Casona </t>
  </si>
  <si>
    <t xml:space="preserve">Edificio de La Casona remozado (1ra Fase) </t>
  </si>
  <si>
    <t>Compras dirigidas a procesos de contrataciones publicas con responsabilidad ambiental</t>
  </si>
  <si>
    <t>Creación del Centro de Documentación MINC</t>
  </si>
  <si>
    <t>1ra Fase de remozamiento de espacios en el Centro Nacional de Artesanía (CENADARTE)</t>
  </si>
  <si>
    <t>Remozamiento de espacios: fumigación e hidrolavado de superficies interiores  demolición y reconstrucción de muro de bloques calados remoción de pañete resane de superficies y aplicación de pintura mantenimiento de herrería instalación de ventanas y puertas divisiones de espacios en talleres reparaciones de techos en aluzinc e instalaciones eléctricas</t>
  </si>
  <si>
    <t xml:space="preserve">Porcentaje de los trabajos de remozamiento de CENADARTE </t>
  </si>
  <si>
    <t xml:space="preserve">Edificio de CENADARTE remozado (1ra Fase) </t>
  </si>
  <si>
    <t>Conjunto de acciones integradas orientadas a la capacitación sostenibilidad y mejora continua de las asociaciones sin fines de lucro habilitadas por el Ministerio de Cultura con la finalidad de apoyar su desarrollo y que sean herramientas para garantizar
el derecho constitucional de todos los dominicanos al pleno acceso y disfrute de los bienes y servicios culturales de la nación</t>
  </si>
  <si>
    <t xml:space="preserve">Listado de participantes de las capacitaciones </t>
  </si>
  <si>
    <t>Publicaciones en las redes sociales</t>
  </si>
  <si>
    <t>Capacitación de las asociaciones sin fines de lucro</t>
  </si>
  <si>
    <t>Listado de registro de participantes / Imágenes</t>
  </si>
  <si>
    <t xml:space="preserve">Realizar encuesta de satisfacción ciudadana MINC con el objetivo de conocer la valoración de los usuarios en los servicios ofrecidos por el Ministerio de Cultura durante el año 2024 y con ello actualizar los indicadores 016 Monitoreo de la Calidad de los Servicios y 017 Indice de Satisfacción Ciudadana del SISMAP </t>
  </si>
  <si>
    <t xml:space="preserve">Número de informe de Encuesta de Satisfacción Ciudadana 2025 </t>
  </si>
  <si>
    <t>Aplicación de la encuesta en servicios MINC disponibles</t>
  </si>
  <si>
    <t>Implemetar el Plan de Gestión Documental del Ministerio de Cultura (MINC) con el objetivo de documentar fortalecer estandarizar y eficientizar los procesos realizados en la intitución</t>
  </si>
  <si>
    <t xml:space="preserve">Porcentaje de solicitudes atendidas  de las Ministerio de Cultura </t>
  </si>
  <si>
    <t>Procedimientos políticas manuales instructivos protocolos formularios y demás doumentos institucionales formalizados durante el año 2025</t>
  </si>
  <si>
    <t>Autodiágnostico CAF y Plan de Mejora Modelo CAF 2025</t>
  </si>
  <si>
    <t>Fortalecer la institucionalidad en el Ministerio de Cultura con la realización del Autodiagnostico CAF y el Plan de Mejora Modelo CAF en el año 2024</t>
  </si>
  <si>
    <t>Implementar mecanismos para el seguimiento de los planes programas y proyectos con la finalidad de asegurar el cumplimiento de la planificación realizada así como de establecer las herramientas de planificación necesarias en las áreas internas a la institución</t>
  </si>
  <si>
    <t>Porcentaje de elaboración del dashboard</t>
  </si>
  <si>
    <t>Creación de política y procedimiento        Identificación de la Brecha de Género</t>
  </si>
  <si>
    <t>Desarrollo de una estrategia de comunicación y sensibilización sobre la igualdad de género a través de la implementación de políticas y programas</t>
  </si>
  <si>
    <t>Políticas y procedimientos realizados</t>
  </si>
  <si>
    <t>Políticas y procedimientos creados</t>
  </si>
  <si>
    <t>Formación y capacitaciones</t>
  </si>
  <si>
    <t>Cantidad de personas capacitadas</t>
  </si>
  <si>
    <t>Lista de asistencia fotos videos</t>
  </si>
  <si>
    <t>Sensibilización y concientización</t>
  </si>
  <si>
    <t>Cantidad de personas sensibilizadas y concientizadas</t>
  </si>
  <si>
    <t xml:space="preserve">Actualizar y Mejorar la infraestructura del Data Center y de esta manera garantizar la mejora de los servicios para todo el ministerio en Sede y Dependencias de igual manera habilitar el ministerio para la creación de proyectos  tecnológicos </t>
  </si>
  <si>
    <t>Revisar y evaluar la Estructura Organizativa actual de las áreas sustantivas junto a las máximas autoridades del Ministerio de Cultura; asi como revisar la escala salarial para su modificación</t>
  </si>
  <si>
    <t>Resolución que modifica la estructura organizativa aprobada</t>
  </si>
  <si>
    <t xml:space="preserve">Resolución que aprueba estructura organizativa modificada </t>
  </si>
  <si>
    <t>Resolución que modifica la escala salarial aprobada</t>
  </si>
  <si>
    <t>Resolución que aprueba modificación de Escala Salarial</t>
  </si>
  <si>
    <t>Implementación de programas para promover el intercambio de conocimientos técnicos y experiencias entre países aliados</t>
  </si>
  <si>
    <t xml:space="preserve">Informe de convenio de cooperación  Evidencia Fotografica </t>
  </si>
  <si>
    <t>Renovación de acuerdos existentes y firma de al menos tres nuevos convenios con instituciones internacionales</t>
  </si>
  <si>
    <t xml:space="preserve">Informe de convenio de cooperación   </t>
  </si>
  <si>
    <t>Ofertas país presentadas; Catálogo de ofertas culturales</t>
  </si>
  <si>
    <t>Implementar al menos dos ofertas país para ser presentadas en el catálogo de ofertas de Cooperación Internacional durante el año como propósito de facilitar el intercambio la colaboración y la promoción de las capacidades culturales en el marco de relaciones internacionales ya sea con fines de fortalecimiento cultural educativo económico o diplomático</t>
  </si>
  <si>
    <t xml:space="preserve">Informe de convenio de cooperación                                    Catálogo de Ofertas Publicado
</t>
  </si>
  <si>
    <t>Gestionar documentacion para carga al Portal de Transparencia institucional</t>
  </si>
  <si>
    <t>Publicación de la evaluación  DIGEIG.</t>
  </si>
  <si>
    <t>Oficina de Acceso a la Información</t>
  </si>
  <si>
    <t>1.3 Centralizar las estadísticas institucionales a través de plataformas tecnológicas modernas y accesibles.</t>
  </si>
  <si>
    <t xml:space="preserve">Publicar post sobre integridad en redes sociales los días 9 de cada mes.                            Distribuir material promocional por medio de circulares, correos masivos y físico.
Asistir a las actividades de la DIGEIG en apoyo a la campaña. </t>
  </si>
  <si>
    <t>Comisión de Integridad Gubernamental y Cumplimiento Normativo (CIGCN)</t>
  </si>
  <si>
    <t>Elaborar listado de los valores definidos por mes para su envío masivo a través del correo Institucional.                     Colocar valores en los murales de la Institución y en los monitores de los colaboradores. Publicar en las redes sociales.</t>
  </si>
  <si>
    <t>Introducir en el programa de inducción a los nuevos colaboradores del ministerio, la importancia de la integridad como valor fundamental en el desempeño de sus funciones.</t>
  </si>
  <si>
    <t>Crear y desarrollar el programa de capacitación para la formacion en materia de ética e integridad.</t>
  </si>
  <si>
    <t xml:space="preserve">Asistir al Pre-Congreso </t>
  </si>
  <si>
    <t>Participar en la celebración del Pre- Congreso internacional por una cultura de integridad.</t>
  </si>
  <si>
    <t xml:space="preserve">Asistir al Congreso </t>
  </si>
  <si>
    <t xml:space="preserve">Crear programa interno de formacion para la integridad. </t>
  </si>
  <si>
    <t>Realizar un acto donde la MAE se comprometa a cumlir los compromisos por la integridad, mediante la firma del documento en frente de los servidores públicos del ministerio.</t>
  </si>
  <si>
    <t>Acto de lectura y firma del compromiso realizado.</t>
  </si>
  <si>
    <t>Socializar a través de los diferentes medios, la planeación de gestión de riesgos de corrupción.</t>
  </si>
  <si>
    <t>Socializacion sobre Identificación de riesgos de corrupción.</t>
  </si>
  <si>
    <t>Socializar a través de los diferentes medios, la identificación de riesgos de corrupción.</t>
  </si>
  <si>
    <t>Socializacion sobre evaluación, valoración y priorización del riesgo.</t>
  </si>
  <si>
    <t>Socializar mediante charlas virtuales o presenciales, la evaluación, valoración y priorización del riesgo.</t>
  </si>
  <si>
    <t>Socializacion sobre tratamiento de riesgos de corrupción.</t>
  </si>
  <si>
    <t>Socializar a través de los diferentes medios, el tratamiento de riesgos de corrupción.</t>
  </si>
  <si>
    <t>Socializacion sobre seguimiento y monitoreo de riesgos de corrupción.</t>
  </si>
  <si>
    <t>Socializar a través de los diferentes medios, la evaluación, valoración y priorización del riesgo.</t>
  </si>
  <si>
    <t>Evaluacion a la Implementación del modelo de gestión de riesgos conductual.</t>
  </si>
  <si>
    <t>Realizar la evaluación a la implementación del modelo de gestión de riesgos conductuales.</t>
  </si>
  <si>
    <t xml:space="preserve">Informe realizado.
</t>
  </si>
  <si>
    <t>Taller de induccion para la implementacion del Código de Integridad y Conducta.</t>
  </si>
  <si>
    <t>Realizar taller de inducción para la implementación del Código de Integridad y Conducta.</t>
  </si>
  <si>
    <t>Taller de induccion para la implementacion de la politica de conflicto de interes.</t>
  </si>
  <si>
    <t>Realizar taller de inducción para la implementación de la política de conflicto de interés.</t>
  </si>
  <si>
    <t>Lanzamiento de la politica de conflicto de interes.</t>
  </si>
  <si>
    <t>Participar del lanzamiento de la política de conflicto de interés.</t>
  </si>
  <si>
    <t>Socializacion permanente de la politica de conflicto de interes.</t>
  </si>
  <si>
    <t>Socializar a través de los diferentes medios, la política de conflicto de interés.</t>
  </si>
  <si>
    <t>Taller de induccion para la implementacion de la resolucion que regula el buzon fisico de denuncias ciudadana gestionado por la CIGCN y OIG.</t>
  </si>
  <si>
    <t>Participar del Taller de inducción para la implementación de la resolución que regula el buzón físico de denuncias ciudadana.</t>
  </si>
  <si>
    <t xml:space="preserve">Lanzamiento del buzon fisico de denuncia ciudadana </t>
  </si>
  <si>
    <t>Realizar actividad de colocación de buzones físicos de denuncia ciudadana, en el ministerio.</t>
  </si>
  <si>
    <t>Plan Operativo Anual 2025</t>
  </si>
  <si>
    <r>
      <rPr>
        <b/>
        <sz val="18"/>
        <rFont val="Arial"/>
        <family val="2"/>
      </rPr>
      <t>Beneficiarios:</t>
    </r>
    <r>
      <rPr>
        <sz val="18"/>
        <rFont val="Arial"/>
        <family val="2"/>
      </rPr>
      <t xml:space="preserve"> Niños y jóvenes de 8 años en adelante interesados en aprender sobre artesanía
</t>
    </r>
    <r>
      <rPr>
        <b/>
        <sz val="18"/>
        <rFont val="Arial"/>
        <family val="2"/>
      </rPr>
      <t xml:space="preserve">Impacto Esperado: </t>
    </r>
    <r>
      <rPr>
        <sz val="18"/>
        <rFont val="Arial"/>
        <family val="2"/>
      </rPr>
      <t xml:space="preserve">Fomento del interés por la artesanía formación estructurada y estandarizada de las técnicas tradicionales y no tradicionales de la artesanía en general y aumentar el reconocimiento de las labores principales de CENADARTE </t>
    </r>
  </si>
  <si>
    <t>Documentos físicos y/o digitales de los nuevos formatos de certificados aprobados y registrados</t>
  </si>
  <si>
    <r>
      <rPr>
        <b/>
        <sz val="18"/>
        <rFont val="Arial"/>
        <family val="2"/>
      </rPr>
      <t xml:space="preserve">Beneficiarios: </t>
    </r>
    <r>
      <rPr>
        <sz val="18"/>
        <rFont val="Arial"/>
        <family val="2"/>
      </rPr>
      <t xml:space="preserve">Estudiantes y egresados de los talleres de CENADARTE instructores instituciones educativas y culturales así como el sector artístico y cultural en general
</t>
    </r>
    <r>
      <rPr>
        <b/>
        <sz val="18"/>
        <rFont val="Arial"/>
        <family val="2"/>
      </rPr>
      <t>Impacto Esperado:</t>
    </r>
    <r>
      <rPr>
        <sz val="18"/>
        <rFont val="Arial"/>
        <family val="2"/>
      </rPr>
      <t xml:space="preserve"> La combinación de la adecuación de los certificados y la creación de folletos pedagógicos contribuirá a la profesionalización y mejora de la calidad educativa en los talleres de CENADARTE Los certificados estandarizados incrementarán la credibilidad y el reconocimiento de la formación ofrecida mientras que los folletos facilitarán un aprendizaje más estructurado y efectivo</t>
    </r>
  </si>
  <si>
    <r>
      <rPr>
        <b/>
        <sz val="18"/>
        <rFont val="Arial"/>
        <family val="2"/>
      </rPr>
      <t>Beneficiarios:</t>
    </r>
    <r>
      <rPr>
        <sz val="18"/>
        <rFont val="Arial"/>
        <family val="2"/>
      </rPr>
      <t xml:space="preserve"> Estudiantes de las escuelas públicas y privadas en edades de 5 - 17 años.
</t>
    </r>
    <r>
      <rPr>
        <b/>
        <sz val="18"/>
        <rFont val="Arial"/>
        <family val="2"/>
      </rPr>
      <t xml:space="preserve">Impacto esperado: </t>
    </r>
    <r>
      <rPr>
        <sz val="18"/>
        <rFont val="Arial"/>
        <family val="2"/>
      </rPr>
      <t>Adquisición de nuevos conocimientos en artesanía y fomento de técnicas tradicionales y artesanales conservación y promoción de los talleres que tiene disponible el Centro Nacional de Artesanía y  fortalecimiento de la cultura en el sector artesanal.</t>
    </r>
  </si>
  <si>
    <t>Apertura de un nuevo Taller de Dibujo Artesanal</t>
  </si>
  <si>
    <r>
      <rPr>
        <b/>
        <sz val="18"/>
        <rFont val="Arial"/>
        <family val="2"/>
      </rPr>
      <t xml:space="preserve">Beneficiarios: </t>
    </r>
    <r>
      <rPr>
        <sz val="18"/>
        <rFont val="Arial"/>
        <family val="2"/>
      </rPr>
      <t xml:space="preserve">Artesanos artistas diseñadores y estudiantes de diseño y moda
</t>
    </r>
    <r>
      <rPr>
        <b/>
        <sz val="18"/>
        <rFont val="Arial"/>
        <family val="2"/>
      </rPr>
      <t>Impacto esperado:</t>
    </r>
    <r>
      <rPr>
        <sz val="18"/>
        <rFont val="Arial"/>
        <family val="2"/>
      </rPr>
      <t xml:space="preserve"> capacitación y adquisición de nuevos conocimientos y habilidades en el manejo del dibujo y la pintura artesanal fomento de técnicas tradicionales y artesanales diversificación de opciones de producción y diseño potencial aumento de ingresos para artesanos y emprendedores conservación y promoción de las pinturas o obras locales artesanales y el  fortalecimiento del diseño artesanal   </t>
    </r>
  </si>
  <si>
    <r>
      <rPr>
        <b/>
        <sz val="18"/>
        <rFont val="Arial"/>
        <family val="2"/>
      </rPr>
      <t>Beneficiarios</t>
    </r>
    <r>
      <rPr>
        <sz val="18"/>
        <rFont val="Arial"/>
        <family val="2"/>
      </rPr>
      <t xml:space="preserve">: Artistas y gestores culturales 
</t>
    </r>
    <r>
      <rPr>
        <b/>
        <sz val="18"/>
        <rFont val="Arial"/>
        <family val="2"/>
      </rPr>
      <t>Impacto esperado:</t>
    </r>
    <r>
      <rPr>
        <sz val="18"/>
        <rFont val="Arial"/>
        <family val="2"/>
      </rPr>
      <t xml:space="preserve"> Brindar herramientas y recursos para el desarrollo de nuevos emprendimientos  y mejora en la obtención de financiamientos</t>
    </r>
  </si>
  <si>
    <r>
      <rPr>
        <b/>
        <sz val="18"/>
        <rFont val="Arial"/>
        <family val="2"/>
      </rPr>
      <t>Beneficiarios:</t>
    </r>
    <r>
      <rPr>
        <sz val="18"/>
        <rFont val="Arial"/>
        <family val="2"/>
      </rPr>
      <t xml:space="preserve"> Entidades gubernamentales investigadores artistas gestores culturales y representantes de las industrias culturales y creativas
</t>
    </r>
    <r>
      <rPr>
        <b/>
        <sz val="18"/>
        <rFont val="Arial"/>
        <family val="2"/>
      </rPr>
      <t xml:space="preserve">Impacto esperado: </t>
    </r>
    <r>
      <rPr>
        <sz val="18"/>
        <rFont val="Arial"/>
        <family val="2"/>
      </rPr>
      <t>Generación de información clave para la toma de decisiones estratégicas fortalecimiento de políticas públicas relacionadas con las industrias culturales incremento en la transparencia fiscal y promoción del desarrollo sostenible del sector cultural</t>
    </r>
  </si>
  <si>
    <r>
      <rPr>
        <b/>
        <sz val="18"/>
        <rFont val="Arial"/>
        <family val="2"/>
      </rPr>
      <t>Beneficiarios:</t>
    </r>
    <r>
      <rPr>
        <sz val="18"/>
        <rFont val="Arial"/>
        <family val="2"/>
      </rPr>
      <t xml:space="preserve"> Empresas e individuos del sector cultural y creativo entidades financieras y potenciales inversionistas
</t>
    </r>
    <r>
      <rPr>
        <b/>
        <sz val="18"/>
        <rFont val="Arial"/>
        <family val="2"/>
      </rPr>
      <t xml:space="preserve">Impacto esperado: </t>
    </r>
    <r>
      <rPr>
        <sz val="18"/>
        <rFont val="Arial"/>
        <family val="2"/>
      </rPr>
      <t>Mejora en la capacidad de acceso a financiamiento generación de oportunidades de inversión y colaboración estímulo al desarrollo y crecimiento sostenible así como oportunidades de exposición y visualización de proyectos</t>
    </r>
  </si>
  <si>
    <t xml:space="preserve">Registro estadístico de visitantes </t>
  </si>
  <si>
    <t>Registro de inscripción, listado de participantes, fotografías.</t>
  </si>
  <si>
    <r>
      <t xml:space="preserve">Beneficiarios: </t>
    </r>
    <r>
      <rPr>
        <sz val="18"/>
        <rFont val="Arial"/>
        <family val="2"/>
      </rPr>
      <t>Emprendedores culturales artesanos gestores culturales y creativos de la zona fronteriza.</t>
    </r>
    <r>
      <rPr>
        <b/>
        <sz val="18"/>
        <rFont val="Arial"/>
        <family val="2"/>
      </rPr>
      <t xml:space="preserve">
Impacto esperado: </t>
    </r>
    <r>
      <rPr>
        <sz val="18"/>
        <rFont val="Arial"/>
        <family val="2"/>
      </rPr>
      <t>Potenciar el ecosistema creativo de la frontera brindando herramientas para la profesionalización y sostenibilidad de sus proyectos fortaleciendo el desarrollo económico y cultural local.</t>
    </r>
  </si>
  <si>
    <t>Listado de artesanos, registro estadístico de visitantes.</t>
  </si>
  <si>
    <r>
      <rPr>
        <b/>
        <sz val="18"/>
        <rFont val="Arial"/>
        <family val="2"/>
      </rPr>
      <t xml:space="preserve">Beneficiarios: </t>
    </r>
    <r>
      <rPr>
        <sz val="18"/>
        <rFont val="Arial"/>
        <family val="2"/>
      </rPr>
      <t xml:space="preserve">Artesanos y Pymes Artesanales de la zona fronteriza, Visitantes y Consumidores, Comunidad Local, Entidades Colaboradoras y Patrocinadores..
</t>
    </r>
    <r>
      <rPr>
        <b/>
        <sz val="18"/>
        <rFont val="Arial"/>
        <family val="2"/>
      </rPr>
      <t>Impacto Esperado:</t>
    </r>
    <r>
      <rPr>
        <sz val="18"/>
        <rFont val="Arial"/>
        <family val="2"/>
      </rPr>
      <t xml:space="preserve"> Desarrollo económico para los artesanos fronterizos, fortalecimiento de la identidad cultural, dinamización del turismo cultural en la zona, promoción de la cooperación transfronteriza, fomento del emprendimiento y la sostenibilidad ambiental.</t>
    </r>
  </si>
  <si>
    <t>Región Fronteriza (Monte Cristi, Dajabón, Elías Piña, Independencia, Pedernales, Bahoruco, etc.)</t>
  </si>
  <si>
    <t>Premio Anual de Artesanía</t>
  </si>
  <si>
    <t>Listado oficial de artistas premiados, nota de prensa.</t>
  </si>
  <si>
    <r>
      <rPr>
        <b/>
        <sz val="18"/>
        <rFont val="Arial"/>
        <family val="2"/>
      </rPr>
      <t xml:space="preserve">Beneficiarios: </t>
    </r>
    <r>
      <rPr>
        <sz val="18"/>
        <rFont val="Arial"/>
        <family val="2"/>
      </rPr>
      <t xml:space="preserve">Artesanos y artesanas dominicanos Comunidad artesanal Consumidores y público en general Industria cultural y turística
</t>
    </r>
    <r>
      <rPr>
        <b/>
        <sz val="18"/>
        <rFont val="Arial"/>
        <family val="2"/>
      </rPr>
      <t xml:space="preserve">Impacto Esperado: </t>
    </r>
    <r>
      <rPr>
        <sz val="18"/>
        <rFont val="Arial"/>
        <family val="2"/>
      </rPr>
      <t>Promoción de la Identidad Cultural Estímulo a la Creatividad y Dedicación Fortalecimiento del Patrimonio Cultural Inmaterial Desarrollo del Sector Artesanal Impulso a la Economía Local Fomento del Turismo Cultural Reconocimiento a la Labor de los Artesanos Generación de Orgullo Nacional Estímulo a la Innovación en la Artesanía Creación de Redes y Colaboraciones en el Ámbito Cultural</t>
    </r>
  </si>
  <si>
    <t>Listado de artesanos</t>
  </si>
  <si>
    <r>
      <rPr>
        <b/>
        <sz val="18"/>
        <rFont val="Arial"/>
        <family val="2"/>
      </rPr>
      <t>Beneficiarios:</t>
    </r>
    <r>
      <rPr>
        <sz val="18"/>
        <rFont val="Arial"/>
        <family val="2"/>
      </rPr>
      <t xml:space="preserve"> Artesano de territorio priorizado así como el público en general
</t>
    </r>
    <r>
      <rPr>
        <b/>
        <sz val="18"/>
        <rFont val="Arial"/>
        <family val="2"/>
      </rPr>
      <t xml:space="preserve">Impacto Esperado: </t>
    </r>
    <r>
      <rPr>
        <sz val="18"/>
        <rFont val="Arial"/>
        <family val="2"/>
      </rPr>
      <t>Reconocimiento y visibilidad para los artistas aumento del interés y aprecio por la artesanía nacional generación de ventas y fomento del desarrollo sostenible de las industrias culturales y creativas</t>
    </r>
  </si>
  <si>
    <t xml:space="preserve">Registro de participantes, Agenda y programa del evento </t>
  </si>
  <si>
    <r>
      <rPr>
        <b/>
        <sz val="18"/>
        <rFont val="Arial"/>
        <family val="2"/>
      </rPr>
      <t>Beneficiarios:</t>
    </r>
    <r>
      <rPr>
        <sz val="18"/>
        <rFont val="Arial"/>
        <family val="2"/>
      </rPr>
      <t xml:space="preserve"> Artesanos y artesanas especializados en larimar Graduados de CENADARTE Público interesado en el perfeccionamiento del diseño de piezas de larimar Comunidad vinculada al sector larimar
</t>
    </r>
    <r>
      <rPr>
        <b/>
        <sz val="18"/>
        <rFont val="Arial"/>
        <family val="2"/>
      </rPr>
      <t xml:space="preserve">Impacto Esperado: </t>
    </r>
    <r>
      <rPr>
        <sz val="18"/>
        <rFont val="Arial"/>
        <family val="2"/>
      </rPr>
      <t>Fortalecimiento de las habilidades de diseño y técnicas de trabajo Mejora en la calidad de las piezas de larimar Estímulo al desarrollo y promoción del larimar como patrimonio cultural Impulso al sector larimar en términos económicos y de reconocimiento</t>
    </r>
  </si>
  <si>
    <r>
      <rPr>
        <b/>
        <sz val="18"/>
        <rFont val="Arial"/>
        <family val="2"/>
      </rPr>
      <t>Beneficiarios:</t>
    </r>
    <r>
      <rPr>
        <sz val="18"/>
        <rFont val="Arial"/>
        <family val="2"/>
      </rPr>
      <t xml:space="preserve"> Turistas nacionales e internacionales artistas artesanos organizadores de eventos y empresas locales
</t>
    </r>
    <r>
      <rPr>
        <b/>
        <sz val="18"/>
        <rFont val="Arial"/>
        <family val="2"/>
      </rPr>
      <t xml:space="preserve">
Impacto Esperado: </t>
    </r>
    <r>
      <rPr>
        <sz val="18"/>
        <rFont val="Arial"/>
        <family val="2"/>
      </rPr>
      <t>Diversificar y aumentar el turismo cultural brindando mayor visibilidad y oportunidades económicas a los participantes locales fortaleciendo la identidad cultural del país y estimulando el crecimiento económico en el sector</t>
    </r>
  </si>
  <si>
    <t xml:space="preserve">1Registro de participantes, Agenda y programa del evento </t>
  </si>
  <si>
    <r>
      <rPr>
        <b/>
        <sz val="18"/>
        <rFont val="Arial"/>
        <family val="2"/>
      </rPr>
      <t>Beneficiarios:</t>
    </r>
    <r>
      <rPr>
        <sz val="18"/>
        <rFont val="Arial"/>
        <family val="2"/>
      </rPr>
      <t xml:space="preserve"> Colaboradores del Ministerio de Cultura artesanos y gestores culturales
</t>
    </r>
    <r>
      <rPr>
        <b/>
        <sz val="18"/>
        <rFont val="Arial"/>
        <family val="2"/>
      </rPr>
      <t xml:space="preserve">Impacto Esperado: </t>
    </r>
    <r>
      <rPr>
        <sz val="18"/>
        <rFont val="Arial"/>
        <family val="2"/>
      </rPr>
      <t>Aprociación valoración y conocimiento de los diferentes ámbitos así como recursos culturales que gestiona el Ministerio de Cultura</t>
    </r>
  </si>
  <si>
    <t xml:space="preserve">Listas de asistencia grabaciones de las ponencias paneles y talleres realizados durante el seminario </t>
  </si>
  <si>
    <r>
      <rPr>
        <b/>
        <sz val="18"/>
        <rFont val="Arial"/>
        <family val="2"/>
      </rPr>
      <t xml:space="preserve">Beneficiarios: </t>
    </r>
    <r>
      <rPr>
        <sz val="18"/>
        <rFont val="Arial"/>
        <family val="2"/>
      </rPr>
      <t xml:space="preserve">Colaboradores del Ministerio de Cultura gestores culturales públicos y privados académicos especializados en cultura y digitalización desarrolladores de inteligencia artificial y comunidades vinculadas a la preservación del patrimonio
</t>
    </r>
    <r>
      <rPr>
        <b/>
        <sz val="18"/>
        <rFont val="Arial"/>
        <family val="2"/>
      </rPr>
      <t>Impacto Esperado:</t>
    </r>
    <r>
      <rPr>
        <sz val="18"/>
        <rFont val="Arial"/>
        <family val="2"/>
      </rPr>
      <t xml:space="preserve"> Apropiación valoración y conocimiento de las aplicaciones prácticas de la inteligencia artificial en la gestión cultural incluyendo su uso en preservación patrimonial optimización de procesos creativos y desarrollo de estrategias tecnológicas para la sostenibilidad del sector</t>
    </r>
  </si>
  <si>
    <t>Cantidad de personas formadas a traves de las capacitaciones, financiamientos otorgados, noticias, audiovisuales</t>
  </si>
  <si>
    <r>
      <rPr>
        <b/>
        <sz val="18"/>
        <rFont val="Arial"/>
        <family val="2"/>
      </rPr>
      <t xml:space="preserve">Beneficiarios: </t>
    </r>
    <r>
      <rPr>
        <sz val="18"/>
        <rFont val="Arial"/>
        <family val="2"/>
      </rPr>
      <t xml:space="preserve">Emprendedores, gestores culturales y microempresarios vinculados a PROMIPYME, con enfoque en poblaciones vulnerables o en zonas de baja oportunidad económica.
</t>
    </r>
    <r>
      <rPr>
        <b/>
        <sz val="18"/>
        <rFont val="Arial"/>
        <family val="2"/>
      </rPr>
      <t xml:space="preserve">Impacto esperado: </t>
    </r>
    <r>
      <rPr>
        <sz val="18"/>
        <rFont val="Arial"/>
        <family val="2"/>
      </rPr>
      <t>Fortalecer las capacidades técnicas y empresariales de los beneficiarios, incrementando la sostenibilidad de sus proyectos culturales y emprendimientos, así como su inserción en mercados locales y regionales.</t>
    </r>
  </si>
  <si>
    <t>Número de investigaciones realizadas</t>
  </si>
  <si>
    <t>libro o folleto, fotos, videos, acto de presentacion</t>
  </si>
  <si>
    <r>
      <rPr>
        <b/>
        <sz val="18"/>
        <rFont val="Arial"/>
        <family val="2"/>
      </rPr>
      <t xml:space="preserve">Beneficiarios: </t>
    </r>
    <r>
      <rPr>
        <sz val="18"/>
        <rFont val="Arial"/>
        <family val="2"/>
      </rPr>
      <t xml:space="preserve">Comunidades de la diáspora dominicana, instituciones culturales (embajadas, centros culturales), académicos especializados en migración e identidad, y gestores de políticas públicas vinculadas a la preservación y proyección cultural.
</t>
    </r>
    <r>
      <rPr>
        <b/>
        <sz val="18"/>
        <rFont val="Arial"/>
        <family val="2"/>
      </rPr>
      <t>Impacto esperado</t>
    </r>
    <r>
      <rPr>
        <sz val="18"/>
        <rFont val="Arial"/>
        <family val="2"/>
      </rPr>
      <t>: Fortalecer la comprensión de la influencia y adaptación de la cultura dominicana en contextos transnacionales, aportando datos clave para diseñar estrategias que preserven su identidad, promuevan su integración en sociedades receptoras y fomenten diálogos interculturales que enriquezcan tanto a la diáspora como a las naciones donde se establece.</t>
    </r>
  </si>
  <si>
    <t>Cantidad de premios entregados</t>
  </si>
  <si>
    <t>Ceremonia de entrega, fotografias</t>
  </si>
  <si>
    <r>
      <rPr>
        <b/>
        <sz val="18"/>
        <rFont val="Arial"/>
        <family val="2"/>
      </rPr>
      <t xml:space="preserve">Beneficiarios: </t>
    </r>
    <r>
      <rPr>
        <sz val="18"/>
        <rFont val="Arial"/>
        <family val="2"/>
      </rPr>
      <t xml:space="preserve">Investigadores/as profesionales, colectivos subrepresentados (mujeres, comunidades indígenas, afrodescendientes, zonas rurales) e instituciones culturales o educativas que desarrollen estudios sobre desarrollo cultural, identidad ciudadana o creatividad.
</t>
    </r>
    <r>
      <rPr>
        <b/>
        <sz val="18"/>
        <rFont val="Arial"/>
        <family val="2"/>
      </rPr>
      <t>Impacto esperado:</t>
    </r>
    <r>
      <rPr>
        <sz val="18"/>
        <rFont val="Arial"/>
        <family val="2"/>
      </rPr>
      <t xml:space="preserve"> Fortalecer la producción académica en temas culturales estratégicos, visibilizar investigaciones aplicables a políticas públicas o proyectos comunitarios, y promover la inclusión de grupos marginados en el ecosistema cultural-académico.</t>
    </r>
  </si>
  <si>
    <r>
      <rPr>
        <b/>
        <sz val="18"/>
        <rFont val="Arial"/>
        <family val="2"/>
      </rPr>
      <t>Beneficiarios:</t>
    </r>
    <r>
      <rPr>
        <sz val="18"/>
        <rFont val="Arial"/>
        <family val="2"/>
      </rPr>
      <t xml:space="preserve"> Artistas visuales dominicanos (emergentes y consagrados), instituciones culturales nacionales (como el Museo de Arte Moderno), curadores, educadores y estudiantes de arte, así como la sociedad dominicana en general mediante el acceso a manifestaciones artísticas contemporáneas.
</t>
    </r>
    <r>
      <rPr>
        <b/>
        <sz val="18"/>
        <rFont val="Arial"/>
        <family val="2"/>
      </rPr>
      <t xml:space="preserve">Impacto esperado: </t>
    </r>
    <r>
      <rPr>
        <sz val="18"/>
        <rFont val="Arial"/>
        <family val="2"/>
      </rPr>
      <t>Fortalecer la visibilidad y valoración de las artes visuales dominicanas, promoviendo la innovación creativa, la diversidad estética y la educación artística, además de consolidar un espacio de referencia nacional que impulse el diálogo cultural y contribuya al posicionamiento internacional del arte dominicano.</t>
    </r>
  </si>
  <si>
    <t xml:space="preserve">Registro de Participantes, Actas del Jurado Reconocimientos y Publicaciones Fotografías de la entrega de premios </t>
  </si>
  <si>
    <r>
      <rPr>
        <b/>
        <sz val="18"/>
        <rFont val="Arial"/>
        <family val="2"/>
      </rPr>
      <t xml:space="preserve">Beneficiarios: </t>
    </r>
    <r>
      <rPr>
        <sz val="18"/>
        <rFont val="Arial"/>
        <family val="2"/>
      </rPr>
      <t xml:space="preserve">Artistas visuales Público en general
</t>
    </r>
    <r>
      <rPr>
        <b/>
        <sz val="18"/>
        <rFont val="Arial"/>
        <family val="2"/>
      </rPr>
      <t xml:space="preserve">Impacto esperado: </t>
    </r>
    <r>
      <rPr>
        <sz val="18"/>
        <rFont val="Arial"/>
        <family val="2"/>
      </rPr>
      <t>Estímulo a la creatividad desde as artes visuales promoción de nuevos artistas de  la plástica dominicanal aportes a l desarrollo de nuevas expresiones visuales  mayor reconocimiento internacional de las artes visuales dominicanas incremento del turismo cultural</t>
    </r>
  </si>
  <si>
    <r>
      <rPr>
        <b/>
        <sz val="18"/>
        <rFont val="Arial"/>
        <family val="2"/>
      </rPr>
      <t xml:space="preserve">Beneficiarios: </t>
    </r>
    <r>
      <rPr>
        <sz val="18"/>
        <rFont val="Arial"/>
        <family val="2"/>
      </rPr>
      <t xml:space="preserve">Compañías de teatro artistas locales público asistente patrocinadores colaboradores
</t>
    </r>
    <r>
      <rPr>
        <b/>
        <sz val="18"/>
        <rFont val="Arial"/>
        <family val="2"/>
      </rPr>
      <t>Impacto Esperado:</t>
    </r>
    <r>
      <rPr>
        <sz val="18"/>
        <rFont val="Arial"/>
        <family val="2"/>
      </rPr>
      <t xml:space="preserve"> Promoción del teatro dominicano estímulo a la creación artística desarrollo de habilidades y conocimientos en participantes (actores directores etc) enriquecimiento cultural para el público fortalecimiento de la red teatral local generación de oportunidades de visibilidad y apoyo financiero para las compañías de teatro</t>
    </r>
  </si>
  <si>
    <t>Fondo para la formación y difusión artistica</t>
  </si>
  <si>
    <t>Registro estadístico de estudiantes, informe sobre la ampliación de escuelas de educación artística no formal, registro de docentes contratados.</t>
  </si>
  <si>
    <r>
      <rPr>
        <b/>
        <sz val="18"/>
        <rFont val="Arial"/>
        <family val="2"/>
      </rPr>
      <t>Beneficiarios:</t>
    </r>
    <r>
      <rPr>
        <sz val="18"/>
        <rFont val="Arial"/>
        <family val="2"/>
      </rPr>
      <t xml:space="preserve"> 2500 N/N/A 97 docentes y coordinadores 
</t>
    </r>
    <r>
      <rPr>
        <b/>
        <sz val="18"/>
        <rFont val="Arial"/>
        <family val="2"/>
      </rPr>
      <t xml:space="preserve">Impacto esperado: </t>
    </r>
    <r>
      <rPr>
        <sz val="18"/>
        <rFont val="Arial"/>
        <family val="2"/>
      </rPr>
      <t>Desarrollo de habilidades artísticas y creativas en los jóvenes participantes mejora de su empleabilidad en el sector cultural y creativo fortalecimiento del tejido cultural local fomento del talento emergente en las disciplinas artísticas contribución al desarrollo de una sociedad más inclusiva y con mayor acceso a la educación artística</t>
    </r>
  </si>
  <si>
    <t>Cantidad de escuelas educación artistica activas</t>
  </si>
  <si>
    <t xml:space="preserve">Registro de Participantes Actas del Jurado Reconocimientos y Publicaciones Fotografías de la entrega de premios </t>
  </si>
  <si>
    <r>
      <rPr>
        <b/>
        <sz val="18"/>
        <rFont val="Arial"/>
        <family val="2"/>
      </rPr>
      <t xml:space="preserve">Beneficiarios: </t>
    </r>
    <r>
      <rPr>
        <sz val="18"/>
        <rFont val="Arial"/>
        <family val="2"/>
      </rPr>
      <t xml:space="preserve">Artistas musicales Industria musical Público en general
</t>
    </r>
    <r>
      <rPr>
        <b/>
        <sz val="18"/>
        <rFont val="Arial"/>
        <family val="2"/>
      </rPr>
      <t>Impacto esperado:</t>
    </r>
    <r>
      <rPr>
        <sz val="18"/>
        <rFont val="Arial"/>
        <family val="2"/>
      </rPr>
      <t xml:space="preserve"> Estímulo a la creatividad musical promoción de la diversidad musical profesionalización de la industria musical mayor reconocimiento internacional de la música dominicana incremento del turismo cultural</t>
    </r>
  </si>
  <si>
    <t>Nota de prensa, Liberación de fondos</t>
  </si>
  <si>
    <r>
      <rPr>
        <b/>
        <sz val="18"/>
        <rFont val="Arial"/>
        <family val="2"/>
      </rPr>
      <t xml:space="preserve">Beneficiarios: </t>
    </r>
    <r>
      <rPr>
        <sz val="18"/>
        <rFont val="Arial"/>
        <family val="2"/>
      </rPr>
      <t xml:space="preserve">Artistas y agrupaciones de artes escénicas comunidad artística público en general
</t>
    </r>
    <r>
      <rPr>
        <b/>
        <sz val="18"/>
        <rFont val="Arial"/>
        <family val="2"/>
      </rPr>
      <t xml:space="preserve">Impacto esperado: </t>
    </r>
    <r>
      <rPr>
        <sz val="18"/>
        <rFont val="Arial"/>
        <family val="2"/>
      </rPr>
      <t>Reconocimiento del talento artístico fomento de la excelencia en las artes escénicas promoción de la cultura y el arte fortalecimiento del sector de las artes escénicas</t>
    </r>
  </si>
  <si>
    <r>
      <rPr>
        <b/>
        <sz val="18"/>
        <rFont val="Arial"/>
        <family val="2"/>
      </rPr>
      <t>Beneficiarios</t>
    </r>
    <r>
      <rPr>
        <sz val="18"/>
        <rFont val="Arial"/>
        <family val="2"/>
      </rPr>
      <t xml:space="preserve">: Artistas visuales comunidad artística nacional
</t>
    </r>
    <r>
      <rPr>
        <b/>
        <sz val="18"/>
        <rFont val="Arial"/>
        <family val="2"/>
      </rPr>
      <t>Impacto esperado</t>
    </r>
    <r>
      <rPr>
        <sz val="18"/>
        <rFont val="Arial"/>
        <family val="2"/>
      </rPr>
      <t>: Reconocimiento de la trayectoria artística promoción del desarrollo de las artes visuales fortalecimiento del sector cultural</t>
    </r>
  </si>
  <si>
    <r>
      <rPr>
        <b/>
        <sz val="18"/>
        <rFont val="Arial"/>
        <family val="2"/>
      </rPr>
      <t>Beneficiarios:</t>
    </r>
    <r>
      <rPr>
        <sz val="18"/>
        <rFont val="Arial"/>
        <family val="2"/>
      </rPr>
      <t xml:space="preserve"> Gestores culturales profesionales y comunitarios (priorizando zonas fronterizas y regiones con menor acceso a formación especializada), educadores vinculados a la cultura, líderes comunitarios y organizaciones culturales locales, así como instituciones públicas como el Ministerio de Cultura y entidades educativas.
</t>
    </r>
    <r>
      <rPr>
        <b/>
        <sz val="18"/>
        <rFont val="Arial"/>
        <family val="2"/>
      </rPr>
      <t>Impacto esperado:</t>
    </r>
    <r>
      <rPr>
        <sz val="18"/>
        <rFont val="Arial"/>
        <family val="2"/>
      </rPr>
      <t xml:space="preserve"> Fortalecer las competencias técnicas y pedagógicas de los gestores culturales para profesionalizar su labor, crear una red nacional de colaboración que optimice la aplicación de programas culturales territoriales, y promover proyectos comunitarios sostenibles que integren la diversidad cultural en políticas públicas y procesos educativos, reconociendo su rol como agentes de transformación social.</t>
    </r>
  </si>
  <si>
    <t>Pedernales Dajabón Elías Piña Bahoruco Monte Cristi San Juan Santiago Rodríguez, Hato Mayor, Sabana de la Mar (Samaná) Miches (El Seibo)</t>
  </si>
  <si>
    <t>Cantidad de gestores formados</t>
  </si>
  <si>
    <t>Encuentro Nacional de Gestores Culturales</t>
  </si>
  <si>
    <r>
      <rPr>
        <b/>
        <sz val="18"/>
        <rFont val="Arial"/>
        <family val="2"/>
      </rPr>
      <t>Beneficiarios:</t>
    </r>
    <r>
      <rPr>
        <sz val="18"/>
        <rFont val="Arial"/>
        <family val="2"/>
      </rPr>
      <t xml:space="preserve"> Casas de Cultura públicas y privadas del país, artistas locales, gestores culturales, comunidades (especialmente en zonas rurales o con limitado acceso a servicios culturales), y entidades vinculadas al Ministerio de Cultura que buscan articular proyectos colaborativos.
</t>
    </r>
    <r>
      <rPr>
        <b/>
        <sz val="18"/>
        <rFont val="Arial"/>
        <family val="2"/>
      </rPr>
      <t>Impacto esperado:</t>
    </r>
    <r>
      <rPr>
        <sz val="18"/>
        <rFont val="Arial"/>
        <family val="2"/>
      </rPr>
      <t xml:space="preserve"> Fortalecer la articulación entre las Casas de Cultura para optimizar recursos, promover la diversidad cultural local y nacional, incrementar el acceso comunitario a actividades artísticas, y consolidar una red sostenible que impulse la creación colectiva y el intercambio de buenas prácticas en la promoción cultural.</t>
    </r>
  </si>
  <si>
    <t>Distrito Nacional Santiago San Pedro de Macorís La Vega San Juan Pedernales Dajabón Monte Cristi entre otras</t>
  </si>
  <si>
    <r>
      <rPr>
        <b/>
        <sz val="18"/>
        <rFont val="Arial"/>
        <family val="2"/>
      </rPr>
      <t>Beneficiarios</t>
    </r>
    <r>
      <rPr>
        <sz val="18"/>
        <rFont val="Arial"/>
        <family val="2"/>
      </rPr>
      <t xml:space="preserve">: Fotógrafos documentales profesionales y emergentes, comunidades de las regiones fronterizas, instituciones culturales (como APECO y el Ministerio de Cultura), académicos estudiosos de la identidad nacional y público general interesado en la memoria visual de la frontera.
</t>
    </r>
    <r>
      <rPr>
        <b/>
        <sz val="18"/>
        <rFont val="Arial"/>
        <family val="2"/>
      </rPr>
      <t>Impacto esperado:</t>
    </r>
    <r>
      <rPr>
        <sz val="18"/>
        <rFont val="Arial"/>
        <family val="2"/>
      </rPr>
      <t xml:space="preserve"> Visibilizar y preservar la diversidad cultural, social y geográfica de las zonas fronterizas mediante la documentación fotográfica, fomentando la reflexión crítica sobre su identidad y fortaleciendo el diálogo intercultural entre estas regiones y el resto del país.</t>
    </r>
  </si>
  <si>
    <t>Pedernales Dajabón Elías Piña Bahoruco Monte Cristi San Juan Santiago Rodríguez con participación nacional</t>
  </si>
  <si>
    <r>
      <rPr>
        <b/>
        <sz val="18"/>
        <rFont val="Arial"/>
        <family val="2"/>
      </rPr>
      <t>Beneficiarios:</t>
    </r>
    <r>
      <rPr>
        <sz val="18"/>
        <rFont val="Arial"/>
        <family val="2"/>
      </rPr>
      <t xml:space="preserve"> turistas nacionales e internacionales, estudiantes y educadores que utilizan el patrimonio histórico como recurso pedagógico, especialistas en conservación artística, y la ciudadanía en general que accede a espacios simbólicos de la identidad nacional.
</t>
    </r>
    <r>
      <rPr>
        <b/>
        <sz val="18"/>
        <rFont val="Arial"/>
        <family val="2"/>
      </rPr>
      <t xml:space="preserve">Impacto esperado: </t>
    </r>
    <r>
      <rPr>
        <sz val="18"/>
        <rFont val="Arial"/>
        <family val="2"/>
      </rPr>
      <t>Preservar y difundir un bien patrimonial clave para la memoria histórica dominicana, potenciando su valor educativo como referente artístico e histórico, y aumentando su atractivo turístico para contribuir al conocimiento colectivo sobre el legado cultural y la promoción de prácticas sostenibles de conservación patrimonial.</t>
    </r>
  </si>
  <si>
    <r>
      <rPr>
        <b/>
        <sz val="18"/>
        <rFont val="Arial"/>
        <family val="2"/>
      </rPr>
      <t xml:space="preserve">Beneficiarios: </t>
    </r>
    <r>
      <rPr>
        <sz val="18"/>
        <rFont val="Arial"/>
        <family val="2"/>
      </rPr>
      <t xml:space="preserve">Estudiantes de todos los niveles educativos públicos y privados, docentes del sistema educativo dominicano, comunidades escolares (familias, personal administrativo), instituciones culturales aliadas al MINERD, y la sociedad dominicana en general mediante la revalorización de su patrimonio cultural.
</t>
    </r>
    <r>
      <rPr>
        <b/>
        <sz val="18"/>
        <rFont val="Arial"/>
        <family val="2"/>
      </rPr>
      <t>Impacto esperado:</t>
    </r>
    <r>
      <rPr>
        <sz val="18"/>
        <rFont val="Arial"/>
        <family val="2"/>
      </rPr>
      <t xml:space="preserve"> Fortalecer la identidad cultural dominicana en las nuevas generaciones mediante la integración sistemática de contenidos y actividades sobre patrimonio cultural en el currículo educativo, promoviendo la apropiación crítica de la herencia histórica, artística y social, así como la formación docente especializada para replicar prácticas pedagógicas vinculadas a la preservación y difusión cultural.</t>
    </r>
  </si>
  <si>
    <t>Actualización del portal virtual del patrimonio cultural dominicano, declarado y declarable</t>
  </si>
  <si>
    <r>
      <rPr>
        <b/>
        <sz val="18"/>
        <rFont val="Arial"/>
        <family val="2"/>
      </rPr>
      <t xml:space="preserve">Beneficiarios: </t>
    </r>
    <r>
      <rPr>
        <sz val="18"/>
        <rFont val="Arial"/>
        <family val="2"/>
      </rPr>
      <t xml:space="preserve">Instituciones educativas (MINERD, universidades), investigadores, turistas nacionales e internacionales, comunidades locales vinculadas a la preservación patrimonial, gestores culturales y la población general interesada en acceder a información actualizada sobre el patrimonio dominicano.
</t>
    </r>
    <r>
      <rPr>
        <b/>
        <sz val="18"/>
        <rFont val="Arial"/>
        <family val="2"/>
      </rPr>
      <t>Impacto esperado:</t>
    </r>
    <r>
      <rPr>
        <sz val="18"/>
        <rFont val="Arial"/>
        <family val="2"/>
      </rPr>
      <t xml:space="preserve"> Fortalecer la valoración y difusión del patrimonio cultural dominicano mediante recursos digitales modernizados, facilitando su uso como herramienta educativa y turística, fomentando la identidad nacional y contribuyendo a la preservación de bienes culturales mediante su visibilidad y accesibilidad global.</t>
    </r>
  </si>
  <si>
    <r>
      <rPr>
        <b/>
        <sz val="18"/>
        <rFont val="Arial"/>
        <family val="2"/>
      </rPr>
      <t>Beneficiarios:</t>
    </r>
    <r>
      <rPr>
        <sz val="18"/>
        <rFont val="Arial"/>
        <family val="2"/>
      </rPr>
      <t xml:space="preserve"> Instituciones del Comité Nacional MaB (como el Ministerio de Cultura, Ministerio de Medio Ambiente y ONGs ambientales), comunidades locales en áreas naturales protegidas, académicos especializados en patrimonio biocultural, y actores binacionales vinculados a la conservación de ecosistemas transfronterizos.
</t>
    </r>
    <r>
      <rPr>
        <b/>
        <sz val="18"/>
        <rFont val="Arial"/>
        <family val="2"/>
      </rPr>
      <t>Impacto esperado:</t>
    </r>
    <r>
      <rPr>
        <sz val="18"/>
        <rFont val="Arial"/>
        <family val="2"/>
      </rPr>
      <t xml:space="preserve"> Fortalecer la integración de la dimensión cultural en políticas y programas de conservación ambiental, promoviendo modelos de desarrollo sostenible que equilibren la protección de la biodiversidad con la salvaguardia de prácticas culturales ancestrales, y generando alianzas estratégicas binacionales para la gestión integral de territorios priorizados por su valor natural y patrimonial.</t>
    </r>
  </si>
  <si>
    <r>
      <rPr>
        <b/>
        <sz val="18"/>
        <rFont val="Arial"/>
        <family val="2"/>
      </rPr>
      <t xml:space="preserve">Beneficiarios: </t>
    </r>
    <r>
      <rPr>
        <sz val="18"/>
        <rFont val="Arial"/>
        <family val="2"/>
      </rPr>
      <t xml:space="preserve">Comunidades afrodescendientes dominicanas portadoras de tradiciones culturales inmateriales (como música, rituales, medicina ancestral o prácticas artesanales), instituciones culturales nacionales y regionales (Ministerio de Cultura, Secretaría del SICA), académicos especializados en estudios afrocaribeños, y organizaciones de la sociedad civil vinculadas a la defensa del patrimonio cultural.
</t>
    </r>
    <r>
      <rPr>
        <b/>
        <sz val="18"/>
        <rFont val="Arial"/>
        <family val="2"/>
      </rPr>
      <t>Impacto esperado:</t>
    </r>
    <r>
      <rPr>
        <sz val="18"/>
        <rFont val="Arial"/>
        <family val="2"/>
      </rPr>
      <t xml:space="preserve"> Documentar, visibilizar y salvaguardar las expresiones culturales afrodescendientes mediante un inventario participativo, fortaleciendo la identidad y la memoria colectiva de estas comunidades, promoviendo su inclusión en políticas públicas de protección patrimonial y fomentando la integración regional mediante el intercambio de prácticas culturales vivas entre los países del SICA y Cuba.</t>
    </r>
  </si>
  <si>
    <t>Aportes a eventos nacionales del PCI: Festival de atabales de Sainaguá y el Seibo Cofradía de los Congos Guloyas La Dolorita Eneroliza Núñez Fiesta de la cosecha entre otras 2 Dia internacional del PCI 17 de octubre 3 Dia Nacional del Merengue 26 de noviembre 4 Dia Nacional del patrimonio 10 de diciembre 5 Dia Nacional de la Bachata (Gala pendiente)</t>
  </si>
  <si>
    <t>Cantidad de aportes y eventos realizados</t>
  </si>
  <si>
    <r>
      <rPr>
        <b/>
        <sz val="16"/>
        <rFont val="Arial"/>
        <family val="2"/>
      </rPr>
      <t>Beneficiarios:</t>
    </r>
    <r>
      <rPr>
        <sz val="16"/>
        <rFont val="Arial"/>
        <family val="2"/>
      </rPr>
      <t xml:space="preserve"> Comunidades portadoras de tradiciones culturales (afrodescendientes, cofradías como los Congos, Guloyas, grupos de atabales), artistas populares, gestores culturales locales, instituciones públicas (Ministerio de Cultura, alcaldías), estudiantes y público general que participa en eventos educativos y festivos vinculados al patrimonio inmaterial.
</t>
    </r>
    <r>
      <rPr>
        <b/>
        <sz val="16"/>
        <rFont val="Arial"/>
        <family val="2"/>
      </rPr>
      <t>Impacto esperado:</t>
    </r>
    <r>
      <rPr>
        <sz val="16"/>
        <rFont val="Arial"/>
        <family val="2"/>
      </rPr>
      <t xml:space="preserve"> Fortalecer la salvaguardia, conservación y difusión del patrimonio cultural inmaterial dominicano mediante el apoyo a manifestaciones emblemáticas (como el Festival de Atabales o la Cofradía de los Congos), promover la sensibilización ciudadana en fechas clave (Día del PCI, Merengue, Bachata), y consolidar políticas públicas que integren estas expresiones en la educación, el turismo cultural y la memoria colectiva, asegurando su transmisión intergeneracional y su reconocimiento como pilares de la identidad nacional.</t>
    </r>
  </si>
  <si>
    <t>Iniciativa que busca rescatar y difundir las expresiones culturales que definen la identidad del país. A través de una serie de eventos y actividades, se promueve la celebración de tradiciones, festividades, danzas, músicas y saberes ancestrales, garantizando que estos elementos vitales sean conocidos, apreciados y transmitidos a futuras generaciones.</t>
  </si>
  <si>
    <t>Números de proyectos ejecutados</t>
  </si>
  <si>
    <r>
      <rPr>
        <b/>
        <sz val="16"/>
        <rFont val="Arial"/>
        <family val="2"/>
      </rPr>
      <t xml:space="preserve">Beneficiarios: </t>
    </r>
    <r>
      <rPr>
        <sz val="16"/>
        <rFont val="Arial"/>
        <family val="2"/>
      </rPr>
      <t xml:space="preserve">Comunidades portadoras de prácticas culturales inmateriales (como cofradías, grupos de música y danza tradicional, artesanos y cultores locales), instituciones educativas y culturales (Ministerio de Cultura, escuelas, universidades), gestores culturales, turistas nacionales/extranjeros y la sociedad dominicana en general, especialmente jóvenes y niños expuestos a estas manifestaciones.
</t>
    </r>
    <r>
      <rPr>
        <b/>
        <sz val="16"/>
        <rFont val="Arial"/>
        <family val="2"/>
      </rPr>
      <t xml:space="preserve">Impacto esperado: </t>
    </r>
    <r>
      <rPr>
        <sz val="16"/>
        <rFont val="Arial"/>
        <family val="2"/>
      </rPr>
      <t>Reafirmar la identidad cultural dominicana mediante la revitalización y transmisión intergeneracional de expresiones inmateriales (rituales, festividades, música, artesanías), sensibilizar a la población sobre su valor histórico y social, fomentar el turismo cultural sostenible vinculado a estas prácticas y consolidar políticas públicas que integren su protección en agendas locales y nacionales, garantizando su supervivencia como eje del desarrollo comunitario.</t>
    </r>
  </si>
  <si>
    <t>Número de bienes culturales inmuebles y muebles registrados y protegidos</t>
  </si>
  <si>
    <r>
      <rPr>
        <b/>
        <sz val="16"/>
        <rFont val="Arial"/>
        <family val="2"/>
      </rPr>
      <t xml:space="preserve">Beneficiarios: </t>
    </r>
    <r>
      <rPr>
        <sz val="16"/>
        <rFont val="Arial"/>
        <family val="2"/>
      </rPr>
      <t xml:space="preserve">Comunidades locales de Mao Valverde y los sectores Ovando y Mercedes de la Ciudad Colonial, instituciones patrimoniales (Ministerio de Cultura, ayuntamientos), historiadores, urbanistas, conservadores de arte, turistas culturales y organizaciones dedicadas a la preservación del patrimonio edificado y mueble.
</t>
    </r>
    <r>
      <rPr>
        <b/>
        <sz val="16"/>
        <rFont val="Arial"/>
        <family val="2"/>
      </rPr>
      <t>Impacto esperado:</t>
    </r>
    <r>
      <rPr>
        <sz val="16"/>
        <rFont val="Arial"/>
        <family val="2"/>
      </rPr>
      <t xml:space="preserve"> Garantizar la protección legal y técnica de bienes culturales clave mediante inventarios actualizados, facilitando su conservación, restauración y gestión sostenible. Esto fortalecerá la memoria histórica urbana, apoyará políticas públicas basadas en evidencia para la salvaguardia patrimonial y promoverá la valoración social de estos bienes como símbolos de identidad local y nacional.</t>
    </r>
  </si>
  <si>
    <t>Número de documentos elaborados</t>
  </si>
  <si>
    <r>
      <rPr>
        <b/>
        <sz val="18"/>
        <rFont val="Arial"/>
        <family val="2"/>
      </rPr>
      <t>Beneficiarios</t>
    </r>
    <r>
      <rPr>
        <sz val="18"/>
        <rFont val="Arial"/>
        <family val="2"/>
      </rPr>
      <t xml:space="preserve">: Ministerio de Cultura, UNESCO, autoridades locales, comunidades aledañas al Sitio Arqueológico de La Isabela, académicos (arqueólogos, historiadores), especialistas en conservación, turistas culturales y la sociedad dominicana que accede a este referente histórico de la colonización americana.
</t>
    </r>
    <r>
      <rPr>
        <b/>
        <sz val="18"/>
        <rFont val="Arial"/>
        <family val="2"/>
      </rPr>
      <t>Impacto esperado</t>
    </r>
    <r>
      <rPr>
        <sz val="18"/>
        <rFont val="Arial"/>
        <family val="2"/>
      </rPr>
      <t>: Posicionar a La Isabela como paisaje cultural de relevancia global mediante la actualización de su expediente de candidatura, garantizando su conservación integral con estrategias sostenibles, fomentando investigaciones que amplíen su valor histórico-arqueológico y promoviendo su uso educativo y turístico como símbolo de la memoria colectiva hispanoamericana.</t>
    </r>
  </si>
  <si>
    <r>
      <rPr>
        <b/>
        <sz val="18"/>
        <rFont val="Arial"/>
        <family val="2"/>
      </rPr>
      <t xml:space="preserve">Beneficiarios: </t>
    </r>
    <r>
      <rPr>
        <sz val="18"/>
        <rFont val="Arial"/>
        <family val="2"/>
      </rPr>
      <t xml:space="preserve">Ministerio de Cultura, UNESCO, autoridades marítimas, comunidades costeras vinculadas al sitio del pecio, arqueólogos e historiadores especializados en patrimonio marítimo, operadores de turismo cultural y la sociedad dominicana e internacional que valora la herencia histórica vinculada a la piratería y la navegación colonial.
</t>
    </r>
    <r>
      <rPr>
        <b/>
        <sz val="18"/>
        <rFont val="Arial"/>
        <family val="2"/>
      </rPr>
      <t xml:space="preserve">Impacto esperado: </t>
    </r>
    <r>
      <rPr>
        <sz val="18"/>
        <rFont val="Arial"/>
        <family val="2"/>
      </rPr>
      <t>Posicionar el pecio del Capitán Kidd como referente global de buenas prácticas en gestión de patrimonio subacuático, fortaleciendo su protección legal y técnica, promoviendo su visibilidad como recurso educativo y turístico sostenible, e incentivando la cooperación internacional para replicar modelos de conservación que equilibren investigación científica, preservación y divulgación responsable.</t>
    </r>
  </si>
  <si>
    <t>Número de exhibiciones realizadas</t>
  </si>
  <si>
    <r>
      <rPr>
        <b/>
        <sz val="18"/>
        <rFont val="Arial"/>
        <family val="2"/>
      </rPr>
      <t>Beneficiarios:</t>
    </r>
    <r>
      <rPr>
        <sz val="18"/>
        <rFont val="Arial"/>
        <family val="2"/>
      </rPr>
      <t xml:space="preserve"> Público general, turistas, comunidades locales, estudiantes, docentes e instituciones vinculadas al patrimonio subacuático que acceden a espacios no tradicionales (plazas, aeropuertos).
</t>
    </r>
    <r>
      <rPr>
        <b/>
        <sz val="18"/>
        <rFont val="Arial"/>
        <family val="2"/>
      </rPr>
      <t xml:space="preserve">
Impacto esperado: </t>
    </r>
    <r>
      <rPr>
        <sz val="18"/>
        <rFont val="Arial"/>
        <family val="2"/>
      </rPr>
      <t>Democratizar el acceso al patrimonio arqueológico subacuático, fomentando su valoración y conservación mediante exhibiciones en espacios cotidianos, reforzando la identidad cultural y diversificando rutas de difusión para integrarlo en la vida diaria.</t>
    </r>
  </si>
  <si>
    <r>
      <rPr>
        <b/>
        <sz val="18"/>
        <rFont val="Arial"/>
        <family val="2"/>
      </rPr>
      <t>Beneficiarios:</t>
    </r>
    <r>
      <rPr>
        <sz val="18"/>
        <rFont val="Arial"/>
        <family val="2"/>
      </rPr>
      <t xml:space="preserve"> Instituciones culturales y académicas (universidades, museos), arqueólogos subacuáticos, entidades gubernamentales de patrimonio y comunidades locales vinculadas a la protección de bienes culturales sumergidos.
</t>
    </r>
    <r>
      <rPr>
        <b/>
        <sz val="18"/>
        <rFont val="Arial"/>
        <family val="2"/>
      </rPr>
      <t xml:space="preserve">Impacto esperado: </t>
    </r>
    <r>
      <rPr>
        <sz val="18"/>
        <rFont val="Arial"/>
        <family val="2"/>
      </rPr>
      <t>Fortalecer la conservación, investigación científica y difusión del patrimonio subacuático mediante acuerdos de colaboración, promoviendo su puesta en valor como recurso educativo y garantizando su preservación técnica para futuras generaciones.</t>
    </r>
  </si>
  <si>
    <t>Cantidad de museos subacuáticos creados</t>
  </si>
  <si>
    <r>
      <rPr>
        <b/>
        <sz val="18"/>
        <rFont val="Arial"/>
        <family val="2"/>
      </rPr>
      <t xml:space="preserve">Beneficiarios: </t>
    </r>
    <r>
      <rPr>
        <sz val="18"/>
        <rFont val="Arial"/>
        <family val="2"/>
      </rPr>
      <t xml:space="preserve">Turistas nacionales e internacionales, comunidades costeras, operadores de buceo, instituciones culturales y organizaciones de conservación marina.
</t>
    </r>
    <r>
      <rPr>
        <b/>
        <sz val="18"/>
        <rFont val="Arial"/>
        <family val="2"/>
      </rPr>
      <t xml:space="preserve">Impacto esperado: </t>
    </r>
    <r>
      <rPr>
        <sz val="18"/>
        <rFont val="Arial"/>
        <family val="2"/>
      </rPr>
      <t>Promover el turismo sostenible mediante la creación de museos subacuáticos, conservar el patrimonio cultural sumergido, dinamizar la economía local y sensibilizar sobre la protección del ecosistema marino y la historia cultural vinculada al entorno acuático.</t>
    </r>
  </si>
  <si>
    <t xml:space="preserve">Edición del libro 50 aniversario Panteón de la Patria </t>
  </si>
  <si>
    <r>
      <rPr>
        <b/>
        <sz val="18"/>
        <rFont val="Arial"/>
        <family val="2"/>
      </rPr>
      <t>Beneficiarios:</t>
    </r>
    <r>
      <rPr>
        <sz val="18"/>
        <rFont val="Arial"/>
        <family val="2"/>
      </rPr>
      <t xml:space="preserve"> Estudiantes de primaria, secundaria y universidades, docentes del sistema educativo público/privado, instituciones culturales-históricas (como el Ministerio de Cultura) y la ciudadanía en general interesada en la historia nacional.
</t>
    </r>
    <r>
      <rPr>
        <b/>
        <sz val="18"/>
        <rFont val="Arial"/>
        <family val="2"/>
      </rPr>
      <t>Impacto esperado:</t>
    </r>
    <r>
      <rPr>
        <sz val="18"/>
        <rFont val="Arial"/>
        <family val="2"/>
      </rPr>
      <t xml:space="preserve"> Fortalecer la identidad nacional y los valores patrios en jóvenes mediante la difusión educativa de la historia y simbolismo del Panteón de la Patria, promoviendo su rol como referente histórico en la educación cívica y la memoria colectiva dominicana.</t>
    </r>
  </si>
  <si>
    <r>
      <rPr>
        <b/>
        <sz val="18"/>
        <rFont val="Arial"/>
        <family val="2"/>
      </rPr>
      <t>Beneficiarios:</t>
    </r>
    <r>
      <rPr>
        <sz val="18"/>
        <rFont val="Arial"/>
        <family val="2"/>
      </rPr>
      <t xml:space="preserve"> Instituciones patrimoniales, historiadores, conservadores, estudiantes, turistas y la ciudadanía que accede al Panteón de la Patria como símbolo histórico-cultural.
</t>
    </r>
    <r>
      <rPr>
        <b/>
        <sz val="18"/>
        <rFont val="Arial"/>
        <family val="2"/>
      </rPr>
      <t>Impacto esperado:</t>
    </r>
    <r>
      <rPr>
        <sz val="18"/>
        <rFont val="Arial"/>
        <family val="2"/>
      </rPr>
      <t xml:space="preserve"> Preservar la integridad física y simbólica del Panteón de la Patria mediante acciones técnicas de conservación, garantizando su función educativa como referente de identidad nacional y su atractivo turístico para futuras generaciones.</t>
    </r>
  </si>
  <si>
    <r>
      <rPr>
        <b/>
        <sz val="18"/>
        <rFont val="Arial"/>
        <family val="2"/>
      </rPr>
      <t xml:space="preserve">Beneficiarios: </t>
    </r>
    <r>
      <rPr>
        <sz val="18"/>
        <rFont val="Arial"/>
        <family val="2"/>
      </rPr>
      <t xml:space="preserve">Ministerio de Cultura, estudiantes, docentes, historiadores, turistas y la ciudadanía que participa en las actividades conmemorativas del Panteón de la Patria.
</t>
    </r>
    <r>
      <rPr>
        <b/>
        <sz val="18"/>
        <rFont val="Arial"/>
        <family val="2"/>
      </rPr>
      <t xml:space="preserve">Impacto esperado: </t>
    </r>
    <r>
      <rPr>
        <sz val="18"/>
        <rFont val="Arial"/>
        <family val="2"/>
      </rPr>
      <t>Reforzar la identidad nacional y la memoria histórica mediante la dinamización de actividades culturales en el Panteón, potenciando su valor simbólico como espacio educativo y promoviendo la apropiación ciudadana del patrimonio cultural para garantizar su preservación y relevancia en las nuevas generaciones.</t>
    </r>
  </si>
  <si>
    <r>
      <rPr>
        <b/>
        <sz val="18"/>
        <rFont val="Arial"/>
        <family val="2"/>
      </rPr>
      <t>Beneficiarios</t>
    </r>
    <r>
      <rPr>
        <sz val="18"/>
        <rFont val="Arial"/>
        <family val="2"/>
      </rPr>
      <t xml:space="preserve">: Artistas visuales nacionales y extranjeros expositores, estudiantes de arte, críticos culturales, turistas y público general interesado en arte contemporáneo.
</t>
    </r>
    <r>
      <rPr>
        <b/>
        <sz val="18"/>
        <rFont val="Arial"/>
        <family val="2"/>
      </rPr>
      <t>Impacto esperado:</t>
    </r>
    <r>
      <rPr>
        <sz val="18"/>
        <rFont val="Arial"/>
        <family val="2"/>
      </rPr>
      <t xml:space="preserve"> Promover el diálogo intercultural y la visibilidad de artistas emergentes/consagrados, dinamizar la escena artística local mediante exposiciones de calidad, y fomentar la educación estética y el consumo cultural en la población, posicionando a la Galería Oviedo como referente de innovación artística.</t>
    </r>
  </si>
  <si>
    <r>
      <rPr>
        <b/>
        <sz val="18"/>
        <rFont val="Arial"/>
        <family val="2"/>
      </rPr>
      <t xml:space="preserve">Beneficiarios: </t>
    </r>
    <r>
      <rPr>
        <sz val="18"/>
        <rFont val="Arial"/>
        <family val="2"/>
      </rPr>
      <t xml:space="preserve">Instituciones culturales, académicos, comunidades locales vinculadas a sitios patrimoniales, organizaciones de conservación y público general interesado en el patrimonio nacional.
</t>
    </r>
    <r>
      <rPr>
        <b/>
        <sz val="18"/>
        <rFont val="Arial"/>
        <family val="2"/>
      </rPr>
      <t xml:space="preserve">Impacto esperado: </t>
    </r>
    <r>
      <rPr>
        <sz val="18"/>
        <rFont val="Arial"/>
        <family val="2"/>
      </rPr>
      <t>Generar un inventario técnico-georreferenciado actualizado del patrimonio material e inmaterial, facilitando su protección legal, priorizando intervenciones de conservación urgentes y promoviendo políticas públicas basadas en datos precisos para su gestión sostenible y divulgación educativa/turística.</t>
    </r>
  </si>
  <si>
    <t>Puesta en Valor Ingenio Boca de Nigua</t>
  </si>
  <si>
    <t>Restauración Cubierta Casa de Calderas (techo), Ingenio Boca de Nigua</t>
  </si>
  <si>
    <t>Se rehabilitara el techo de la casa de calderas del Ingenio Boca de Nigua por estar en mal estado: •	Grietas, pandeo y deformación en las correas inferiores.
•	Grietas, deformación y daños por perforación en los miembros de la celosía, especialmente en los puntos de conexión.
•	Componentes metálicos corroídos o completamente erosionados.
•	Presencia de moho blanco.</t>
  </si>
  <si>
    <t>Numero de Cubiertas restauradas</t>
  </si>
  <si>
    <t>Informe de Restauración y supervisión de obras</t>
  </si>
  <si>
    <r>
      <rPr>
        <b/>
        <sz val="18"/>
        <rFont val="Arial"/>
        <family val="2"/>
      </rPr>
      <t xml:space="preserve">Beneficiarios: </t>
    </r>
    <r>
      <rPr>
        <sz val="18"/>
        <rFont val="Arial"/>
        <family val="2"/>
      </rPr>
      <t xml:space="preserve">Comunidades locales de Boca de Nigua, historiadores, arqueólogos, turistas culturales y estudiantes que acceden al sitio como recurso educativo.
</t>
    </r>
    <r>
      <rPr>
        <b/>
        <sz val="18"/>
        <rFont val="Arial"/>
        <family val="2"/>
      </rPr>
      <t>Impacto esperado:</t>
    </r>
    <r>
      <rPr>
        <sz val="18"/>
        <rFont val="Arial"/>
        <family val="2"/>
      </rPr>
      <t xml:space="preserve"> Garantizar la conservación estructural del Ingenio Boca de Nigua, mitigando riesgos de colapso y preservando su valor histórico como símbolo de la herencia colonial y afrodescendiente, mientras se fortalece su uso educativo y turístico para promover la identidad cultural y el desarrollo socioeconómico local.</t>
    </r>
  </si>
  <si>
    <t>Municipio San Gregorio de Nigua, Provincia San Cristobal</t>
  </si>
  <si>
    <t xml:space="preserve">Informes de progreso y Registros fotográficos documentales de avances del taller  Medios de evaluación de aprendizajes Muros y elementos conservados </t>
  </si>
  <si>
    <r>
      <rPr>
        <b/>
        <sz val="18"/>
        <rFont val="Arial"/>
        <family val="2"/>
      </rPr>
      <t>Beneficiarios</t>
    </r>
    <r>
      <rPr>
        <sz val="18"/>
        <rFont val="Arial"/>
        <family val="2"/>
      </rPr>
      <t xml:space="preserve">: Artesanos locales, trabajadores de la construcción especializados en restauración, comunidades aledañas al Ingenio Diego Caballero y estudiantes de arquitectura o conservación histórica.
</t>
    </r>
    <r>
      <rPr>
        <b/>
        <sz val="18"/>
        <rFont val="Arial"/>
        <family val="2"/>
      </rPr>
      <t>Impacto esperado:</t>
    </r>
    <r>
      <rPr>
        <sz val="18"/>
        <rFont val="Arial"/>
        <family val="2"/>
      </rPr>
      <t xml:space="preserve"> Preservar técnicas constructivas tradicionales para la restauración auténtica del patrimonio colonial, formar mano de obra calificada en conservación de ingenios históricos y fortalecer la identidad cultural mediante la recuperación activa de saberes ancestrales vinculados a la arquitectura colonial.</t>
    </r>
  </si>
  <si>
    <t>Cantidad de kilómetros mapeados</t>
  </si>
  <si>
    <t xml:space="preserve">Mapas de la ruta Informe del recorrido Identificación de caminos y senderos  Proyecto piloto de la Estrategia Nacional de Ecoturismo  </t>
  </si>
  <si>
    <r>
      <rPr>
        <b/>
        <sz val="18"/>
        <rFont val="Arial"/>
        <family val="2"/>
      </rPr>
      <t>Beneficiarios:</t>
    </r>
    <r>
      <rPr>
        <sz val="18"/>
        <rFont val="Arial"/>
        <family val="2"/>
      </rPr>
      <t xml:space="preserve"> Turistas nacionales/internacionales, comunidades locales cercanas a la ruta, operadores turísticos, historiadores y organizaciones de conservación ambiental/cultural.
</t>
    </r>
    <r>
      <rPr>
        <b/>
        <sz val="18"/>
        <rFont val="Arial"/>
        <family val="2"/>
      </rPr>
      <t>Impacto esperado:</t>
    </r>
    <r>
      <rPr>
        <sz val="18"/>
        <rFont val="Arial"/>
        <family val="2"/>
      </rPr>
      <t xml:space="preserve"> Impulsar el ecoturismo sostenible mediante la Ruta del Encuentro, dinamizando economías locales, preservando el patrimonio histórico-natural y consolidando un modelo piloto para la Estrategia Nacional de Ecoturismo con enfoque en coordinación interinstitucional y prácticas responsables.</t>
    </r>
  </si>
  <si>
    <r>
      <rPr>
        <b/>
        <sz val="18"/>
        <rFont val="Arial"/>
        <family val="2"/>
      </rPr>
      <t xml:space="preserve">Beneficiarios: </t>
    </r>
    <r>
      <rPr>
        <sz val="18"/>
        <rFont val="Arial"/>
        <family val="2"/>
      </rPr>
      <t xml:space="preserve">Comunidades de Puerto Plata, San Pedro de Macorís, La Romana y Azua; instituciones estatales/privadas (Ministerio de Cultura, ayuntamientos, ONGs patrimoniales), académicos, turistas y la ciudadanía que interactúa con estos sitios históricos.
</t>
    </r>
    <r>
      <rPr>
        <b/>
        <sz val="18"/>
        <rFont val="Arial"/>
        <family val="2"/>
      </rPr>
      <t>Impacto esperado:</t>
    </r>
    <r>
      <rPr>
        <sz val="18"/>
        <rFont val="Arial"/>
        <family val="2"/>
      </rPr>
      <t xml:space="preserve"> Conservar y gestionar sosteniblemente bienes patrimoniales en dichas provincias mediante alianzas interinstitucionales, fortaleciendo la identidad cultural local, dinamizando el turismo histórico y estableciendo modelos replicables de cooperación público-privada para la protección del patrimonio a nivel nacional.</t>
    </r>
  </si>
  <si>
    <t>Puerto Plata, San Pedro de Macorís, La Romana y Azua</t>
  </si>
  <si>
    <r>
      <rPr>
        <b/>
        <sz val="18"/>
        <rFont val="Arial"/>
        <family val="2"/>
      </rPr>
      <t xml:space="preserve">Beneficiarios: </t>
    </r>
    <r>
      <rPr>
        <sz val="18"/>
        <rFont val="Arial"/>
        <family val="2"/>
      </rPr>
      <t xml:space="preserve">Guías locales de las zonas cercanas a los ingenios (Diego Caballero, Boca de Nigua, Engombe, Palavé), comunidades aledañas, instituciones culturales (Ministerio de Cultura, MITUR), turistas nacionales/internacionales y estudiantes interesados en patrimonio histórico.
</t>
    </r>
    <r>
      <rPr>
        <b/>
        <sz val="18"/>
        <rFont val="Arial"/>
        <family val="2"/>
      </rPr>
      <t>Impacto esperado:</t>
    </r>
    <r>
      <rPr>
        <sz val="18"/>
        <rFont val="Arial"/>
        <family val="2"/>
      </rPr>
      <t xml:space="preserve"> Fortalecer la difusión del patrimonio cultural de los primeros ingenios coloniales mediante guías capacitados, incrementando la valoración histórica y turística de estos sitios, dinamizando la economía local vinculada al turismo cultural y asegurando la transmisión educativa de su legado como pilares de la identidad y memoria afrodescendiente en América.</t>
    </r>
  </si>
  <si>
    <r>
      <rPr>
        <b/>
        <sz val="18"/>
        <rFont val="Arial"/>
        <family val="2"/>
      </rPr>
      <t>Beneficiarios:</t>
    </r>
    <r>
      <rPr>
        <sz val="18"/>
        <rFont val="Arial"/>
        <family val="2"/>
      </rPr>
      <t xml:space="preserve"> Instituciones culturales (Museo de Historia y Geografía, archivos nacionales, bibliotecas), conservadores/restauradores de arte y documentos, académicos investigadores, estudiantes y público general que accede a colecciones patrimoniales conservadas en el CENACOD.
</t>
    </r>
    <r>
      <rPr>
        <b/>
        <sz val="18"/>
        <rFont val="Arial"/>
        <family val="2"/>
      </rPr>
      <t>Impacto esperado:</t>
    </r>
    <r>
      <rPr>
        <sz val="18"/>
        <rFont val="Arial"/>
        <family val="2"/>
      </rPr>
      <t xml:space="preserve"> Garantizar la preservación técnica de obras de arte y documentos históricos mediante infraestructura especializada (climatización, sistemas eléctricos y de datos), fortaleciendo la investigación, educación y acceso público al patrimonio cultural, y posicionando al CENACOD como referente nacional en conservación preventiva para futuras generaciones.</t>
    </r>
  </si>
  <si>
    <r>
      <rPr>
        <b/>
        <sz val="18"/>
        <rFont val="Arial"/>
        <family val="2"/>
      </rPr>
      <t>Beneficiarios:</t>
    </r>
    <r>
      <rPr>
        <sz val="18"/>
        <rFont val="Arial"/>
        <family val="2"/>
      </rPr>
      <t xml:space="preserve"> Comunidades de diversas provincias con tradiciones carnavalescas, artesanos (creadores de disfraces/máscaras), grupos folclóricos, turistas nacionales/internacionales, instituciones culturales/turísticas (Ministerio de Cultura, MITUR) y la población dominicana que reafirma su identidad cultural.
</t>
    </r>
    <r>
      <rPr>
        <b/>
        <sz val="18"/>
        <rFont val="Arial"/>
        <family val="2"/>
      </rPr>
      <t xml:space="preserve">Impacto esperado: </t>
    </r>
    <r>
      <rPr>
        <sz val="18"/>
        <rFont val="Arial"/>
        <family val="2"/>
      </rPr>
      <t>Preservar y promover las tradiciones culturales centenarias mediante el desfile, consolidándolo como símbolo de identidad nacional y atractivo turístico global, dinamizando economías locales vinculadas al arte popular y fomentando el orgullo colectivo por la diversidad folclórica dominicana.</t>
    </r>
  </si>
  <si>
    <r>
      <rPr>
        <b/>
        <sz val="18"/>
        <rFont val="Arial"/>
        <family val="2"/>
      </rPr>
      <t>Beneficiarios:</t>
    </r>
    <r>
      <rPr>
        <sz val="18"/>
        <rFont val="Arial"/>
        <family val="2"/>
      </rPr>
      <t xml:space="preserve"> Carnavaleros galardonados, comunidades portadoras de tradiciones carnavalescas, artesanos locales, grupos folclóricos, turistas nacionales/internacionales y la población dominicana que reafirma su identidad cultural.
</t>
    </r>
    <r>
      <rPr>
        <b/>
        <sz val="18"/>
        <rFont val="Arial"/>
        <family val="2"/>
      </rPr>
      <t xml:space="preserve">Impacto esperado: </t>
    </r>
    <r>
      <rPr>
        <sz val="18"/>
        <rFont val="Arial"/>
        <family val="2"/>
      </rPr>
      <t>Preservar y revitalizar el carnaval como símbolo identitario mediante el reconocimiento a sus exponentes, fomentar la innovación artística, dinamizar la economía a través del turismo y la producción/distribución de bienes culturales, e inspirar a nuevas generaciones para mantener viva esta tradición como eje del patrimonio nacional.</t>
    </r>
  </si>
  <si>
    <t>Cantidad de personas premiadas</t>
  </si>
  <si>
    <t>Feria del libro</t>
  </si>
  <si>
    <r>
      <rPr>
        <b/>
        <sz val="18"/>
        <rFont val="Arial"/>
        <family val="2"/>
      </rPr>
      <t xml:space="preserve">Beneficiarios: </t>
    </r>
    <r>
      <rPr>
        <sz val="18"/>
        <rFont val="Arial"/>
        <family val="2"/>
      </rPr>
      <t xml:space="preserve">Autores editores lectores estudiantes turistas culturales comunidades literarias y la población en general, Escritores premiados comunidad editorial y literaria lectores en general 
</t>
    </r>
    <r>
      <rPr>
        <b/>
        <sz val="18"/>
        <rFont val="Arial"/>
        <family val="2"/>
      </rPr>
      <t>Impacto Esperado:</t>
    </r>
    <r>
      <rPr>
        <sz val="18"/>
        <rFont val="Arial"/>
        <family val="2"/>
      </rPr>
      <t xml:space="preserve"> Fomento de la lectura promoción de la diversidad cultural y literaria apoyo a la industria editorial intercambio cultural oportunidades educativas y aumento del turismo cultural en la República Dominicana</t>
    </r>
  </si>
  <si>
    <t>Publicación de libros FIL 2025</t>
  </si>
  <si>
    <t xml:space="preserve">Cantidad de jóvenes premiados </t>
  </si>
  <si>
    <r>
      <rPr>
        <b/>
        <sz val="18"/>
        <rFont val="Arial"/>
        <family val="2"/>
      </rPr>
      <t>Beneficiarios:</t>
    </r>
    <r>
      <rPr>
        <sz val="18"/>
        <rFont val="Arial"/>
        <family val="2"/>
      </rPr>
      <t xml:space="preserve"> Jóvenes escritores y escritoras comunidad literaria público lector interesado en nuevas voces literarias
</t>
    </r>
    <r>
      <rPr>
        <b/>
        <sz val="18"/>
        <rFont val="Arial"/>
        <family val="2"/>
      </rPr>
      <t xml:space="preserve">Impacto esperado: </t>
    </r>
    <r>
      <rPr>
        <sz val="18"/>
        <rFont val="Arial"/>
        <family val="2"/>
      </rPr>
      <t>Estímulo al talento emergente en la literatura promoción de la creatividad y la expresión artística entre los jóvenes fortalecimiento del panorama literario local contribución a la diversidad cultural y el enriquecimiento del patrimonio literario nacional</t>
    </r>
  </si>
  <si>
    <r>
      <rPr>
        <b/>
        <sz val="18"/>
        <rFont val="Arial"/>
        <family val="2"/>
      </rPr>
      <t xml:space="preserve">Beneficiarios: </t>
    </r>
    <r>
      <rPr>
        <sz val="18"/>
        <rFont val="Arial"/>
        <family val="2"/>
      </rPr>
      <t xml:space="preserve">Escritores y escritoras de todas las edades editoriales comunidad literaria público lector
</t>
    </r>
    <r>
      <rPr>
        <b/>
        <sz val="18"/>
        <rFont val="Arial"/>
        <family val="2"/>
      </rPr>
      <t xml:space="preserve">Impacto esperado: </t>
    </r>
    <r>
      <rPr>
        <sz val="18"/>
        <rFont val="Arial"/>
        <family val="2"/>
      </rPr>
      <t>Estímulo a la creación literaria promoción de la diversidad cultural y artística reconocimiento del talento literario emergente y consolidado fortalecimiento del sector editorial enriquecimiento del patrimonio literario nacional</t>
    </r>
  </si>
  <si>
    <r>
      <rPr>
        <b/>
        <sz val="18"/>
        <rFont val="Arial"/>
        <family val="2"/>
      </rPr>
      <t>Beneficiarios:</t>
    </r>
    <r>
      <rPr>
        <sz val="18"/>
        <rFont val="Arial"/>
        <family val="2"/>
      </rPr>
      <t xml:space="preserve"> Historiadores investigadores académicos estudiantes de historia instituciones educativas público interesado en la historia dominicana
</t>
    </r>
    <r>
      <rPr>
        <b/>
        <sz val="18"/>
        <rFont val="Arial"/>
        <family val="2"/>
      </rPr>
      <t>Impacto esperado:</t>
    </r>
    <r>
      <rPr>
        <sz val="18"/>
        <rFont val="Arial"/>
        <family val="2"/>
      </rPr>
      <t xml:space="preserve"> Estímulo a la investigación histórica promoción de la producción académica en el campo de la historia fomento del conocimiento y la comprensión de la historia dominicana reconocimiento del trabajo de los historiadores enriquecimiento del acervo histórico-cultural del país</t>
    </r>
  </si>
  <si>
    <r>
      <rPr>
        <b/>
        <sz val="18"/>
        <rFont val="Arial"/>
        <family val="2"/>
      </rPr>
      <t>Beneficiarios:</t>
    </r>
    <r>
      <rPr>
        <sz val="18"/>
        <rFont val="Arial"/>
        <family val="2"/>
      </rPr>
      <t xml:space="preserve"> Escritores y escritoras de larga trayectoria comunidad literaria público lector                               
</t>
    </r>
    <r>
      <rPr>
        <b/>
        <sz val="18"/>
        <rFont val="Arial"/>
        <family val="2"/>
      </rPr>
      <t xml:space="preserve">Impacto esperado: </t>
    </r>
    <r>
      <rPr>
        <sz val="18"/>
        <rFont val="Arial"/>
        <family val="2"/>
      </rPr>
      <t>Reconocimiento a la creación literaria trayectoria y aportes a la cultura y la literatura enriquecimiento del patrimonio literario nacional</t>
    </r>
  </si>
  <si>
    <r>
      <rPr>
        <b/>
        <sz val="18"/>
        <rFont val="Arial"/>
        <family val="2"/>
      </rPr>
      <t xml:space="preserve">Beneficiarios: </t>
    </r>
    <r>
      <rPr>
        <sz val="18"/>
        <rFont val="Arial"/>
        <family val="2"/>
      </rPr>
      <t xml:space="preserve">Autores ganadores de los Premios de Literatura e Historia del MINC, instituciones educativas (escuelas, universidades), bibliotecas públicas, críticos literarios y la población general interesada en acceder a obras de calidad que reflejen la diversidad cultural e histórica dominicana.
</t>
    </r>
    <r>
      <rPr>
        <b/>
        <sz val="18"/>
        <rFont val="Arial"/>
        <family val="2"/>
      </rPr>
      <t xml:space="preserve">Impacto esperado: </t>
    </r>
    <r>
      <rPr>
        <sz val="18"/>
        <rFont val="Arial"/>
        <family val="2"/>
      </rPr>
      <t>Preservar y difundir obras literarias e históricas premiadas, fortaleciendo el acceso democrático a la cultura escrita, incentivando la producción intelectual nacional y consolidando el patrimonio literario dominicano como herramienta educativa y de promoción de la identidad cultural.</t>
    </r>
  </si>
  <si>
    <t>Festival Homenaje a las creadoras y sus creaciones</t>
  </si>
  <si>
    <t>El Festival Homenaje a las Creadoras y sus Creaciones es un evento cultural diseñado para reconocer y visibilizar el talento, la creatividad y el impacto de las mujeres en el ámbito artístico y cultural de la República Dominicana. A través de esta iniciativa, se busca destacar el papel de las creadoras en diversas disciplinas, desde las artes visuales y escénicas hasta la literatura, la música y la artesanía.</t>
  </si>
  <si>
    <t>Cantidad de personas homenajeadas</t>
  </si>
  <si>
    <t>Fotografías 
Listado de participantes</t>
  </si>
  <si>
    <r>
      <rPr>
        <b/>
        <sz val="18"/>
        <rFont val="Arial"/>
        <family val="2"/>
      </rPr>
      <t xml:space="preserve">Beneficiarios: </t>
    </r>
    <r>
      <rPr>
        <sz val="18"/>
        <rFont val="Arial"/>
        <family val="2"/>
      </rPr>
      <t xml:space="preserve">Creadoras (poetas, escritoras, artistas visuales), público asistente al festival, mujeres del sector literario, instituciones culturales y espacios de arte.
</t>
    </r>
    <r>
      <rPr>
        <b/>
        <sz val="18"/>
        <rFont val="Arial"/>
        <family val="2"/>
      </rPr>
      <t>Impacto esperado:</t>
    </r>
    <r>
      <rPr>
        <sz val="18"/>
        <rFont val="Arial"/>
        <family val="2"/>
      </rPr>
      <t xml:space="preserve"> Celebración y reconocimiento del talento creativo de las mujeres en el ámbito literario y artístico, visibilización de la producción cultural de las mujeres, promoción de la equidad de género en el sector literario y artístico, fomento del diálogo y la colaboración entre creadoras, inspiración y empoderamiento de las mujeres en la comunidad literaria.</t>
    </r>
  </si>
  <si>
    <t>El Estudio Cuantitativo sobre Bibliotecas Públicas es una investigación orientada a recopilar y analizar datos sobre el estado, uso y accesibilidad de las bibliotecas públicas en la República Dominicana. Su propósito es evaluar el impacto de estos espacios en la promoción de la lectura, la educación y el acceso a la información, así como identificar áreas de mejora para su fortalecimiento.</t>
  </si>
  <si>
    <t>Número de informes realizados</t>
  </si>
  <si>
    <t>Informe final</t>
  </si>
  <si>
    <r>
      <rPr>
        <b/>
        <sz val="18"/>
        <rFont val="Arial"/>
        <family val="2"/>
      </rPr>
      <t>Beneficiarios:</t>
    </r>
    <r>
      <rPr>
        <sz val="18"/>
        <rFont val="Arial"/>
        <family val="2"/>
      </rPr>
      <t xml:space="preserve"> Instituciones educativas/culturales (MINC, MINERD, bibliotecas públicas), estudiantes, docentes, comunidades vulnerables sin acceso a información y gestores de políticas culturales.
</t>
    </r>
    <r>
      <rPr>
        <b/>
        <sz val="18"/>
        <rFont val="Arial"/>
        <family val="2"/>
      </rPr>
      <t>Impacto esperado:</t>
    </r>
    <r>
      <rPr>
        <sz val="18"/>
        <rFont val="Arial"/>
        <family val="2"/>
      </rPr>
      <t xml:space="preserve"> Optimizar la gestión de bibliotecas públicas mediante datos cuantitativos, fortaleciendo su rol en la promoción de la lectura, reduciendo brechas de acceso educativo y cultural, e impulsando políticas públicas basadas en evidencia para su modernización y alcance nacional.</t>
    </r>
  </si>
  <si>
    <t>El programa de Talleres Literarios y Creación de Capacidades Literarias tiene como objetivo fomentar el desarrollo de habilidades en escritura, análisis y apreciación literaria en distintos grupos poblacionales, con especial énfasis en niños, jóvenes y adultos con interés en la literatura. A través de un enfoque práctico e interactivo, estos talleres buscan incentivar la creatividad, fortalecer la producción literaria y promover la lectura como una herramienta de desarrollo cultural y personal.</t>
  </si>
  <si>
    <t xml:space="preserve">Número de personas capacitadas
</t>
  </si>
  <si>
    <t>Listado de asistencia, fotografias</t>
  </si>
  <si>
    <r>
      <rPr>
        <b/>
        <sz val="18"/>
        <rFont val="Arial"/>
        <family val="2"/>
      </rPr>
      <t xml:space="preserve">Beneficiarios: </t>
    </r>
    <r>
      <rPr>
        <sz val="18"/>
        <rFont val="Arial"/>
        <family val="2"/>
      </rPr>
      <t xml:space="preserve">Niños, jóvenes y adultos interesados en la literatura (priorizando grupos vulnerables), escritores emergentes, docentes de literatura, instituciones educativas (escuelas, universidades) y comunidades con acceso limitado a programas culturales.
</t>
    </r>
    <r>
      <rPr>
        <b/>
        <sz val="18"/>
        <rFont val="Arial"/>
        <family val="2"/>
      </rPr>
      <t>Impacto esperado:</t>
    </r>
    <r>
      <rPr>
        <sz val="18"/>
        <rFont val="Arial"/>
        <family val="2"/>
      </rPr>
      <t xml:space="preserve"> Desarrollar habilidades de escritura y análisis literario en participantes, fomentando la producción de obras locales, promoviendo la lectura como hábito transformador y contribuyendo a la diversificación de la narrativa cultural dominicana mediante nuevas voces literarias formadas en estos espacios.</t>
    </r>
  </si>
  <si>
    <t>La Celebración del Día Mundial del Libro es una iniciativa del Ministerio de Cultura para fomentar la lectura, el amor por los libros y el acceso al conocimiento en la población dominicana. Este evento, que se conmemora cada 23 de abril, busca resaltar la importancia de la literatura y el papel de los libros como vehículos para la educación, la cultura y el desarrollo personal.</t>
  </si>
  <si>
    <r>
      <rPr>
        <b/>
        <sz val="18"/>
        <rFont val="Arial"/>
        <family val="2"/>
      </rPr>
      <t xml:space="preserve">Beneficiarios: </t>
    </r>
    <r>
      <rPr>
        <sz val="18"/>
        <rFont val="Arial"/>
        <family val="2"/>
      </rPr>
      <t xml:space="preserve">Estudiantes, docentes, escritores/as dominicanos, editores, bibliotecarios, instituciones educativas (escuelas, universidades), bibliotecas públicas, y la población en general que participa en actividades de promoción lectora.
</t>
    </r>
    <r>
      <rPr>
        <b/>
        <sz val="18"/>
        <rFont val="Arial"/>
        <family val="2"/>
      </rPr>
      <t xml:space="preserve">Impacto esperado: </t>
    </r>
    <r>
      <rPr>
        <sz val="18"/>
        <rFont val="Arial"/>
        <family val="2"/>
      </rPr>
      <t>Fomentar el hábito de la lectura y el acceso equitativo a la literatura, fortalecer la valoración social del libro como herramienta educativa y cultural, impulsar la producción editorial local, y promover la integración de la lectura en la vida cotidiana como motor de desarrollo intelectual y construcción de identidad cultural.</t>
    </r>
  </si>
  <si>
    <t>El Encuentro Nacional para la Socialización de los Resultados de los Encuentros Regionales sobre el Estado de Situación de las Bibliotecas Públicas es un evento clave para evaluar y discutir los hallazgos obtenidos en cuatro encuentros regionales previos. Su objetivo es consolidar información relevante sobre las condiciones actuales de las bibliotecas públicas en el país, sus desafíos y oportunidades de mejora, así como promover la colaboración entre actores clave del sector.</t>
  </si>
  <si>
    <t>Números de encuentros realizados</t>
  </si>
  <si>
    <t>Informe final, Listado de asistencia, fotografias</t>
  </si>
  <si>
    <r>
      <rPr>
        <b/>
        <sz val="18"/>
        <rFont val="Arial"/>
        <family val="2"/>
      </rPr>
      <t xml:space="preserve">Beneficiarios: </t>
    </r>
    <r>
      <rPr>
        <sz val="18"/>
        <rFont val="Arial"/>
        <family val="2"/>
      </rPr>
      <t xml:space="preserve">Gestores de bibliotecas públicas, coordinadores regionales de cultura, académicos, organizaciones no gubernamentales vinculadas a la educación, y comunidades usuarias de estos espacios que dependen de su acceso a información y recursos educativos.
</t>
    </r>
    <r>
      <rPr>
        <b/>
        <sz val="18"/>
        <rFont val="Arial"/>
        <family val="2"/>
      </rPr>
      <t xml:space="preserve">
Impacto esperado: </t>
    </r>
    <r>
      <rPr>
        <sz val="18"/>
        <rFont val="Arial"/>
        <family val="2"/>
      </rPr>
      <t>Establecer un diagnóstico nacional integral sobre las bibliotecas públicas, facilitando la creación de políticas y estrategias basadas en evidencia para su modernización, ampliando su alcance educativo y cultural, y fortaleciendo redes de colaboración interinstitucional que aseguren su sostenibilidad como pilares de democratización del conocimiento y la lectura en la República Dominicana.</t>
    </r>
  </si>
  <si>
    <t>Fotografías e informes, listado de participantes.</t>
  </si>
  <si>
    <r>
      <rPr>
        <b/>
        <sz val="18"/>
        <rFont val="Arial"/>
        <family val="2"/>
      </rPr>
      <t>Beneficiarios:</t>
    </r>
    <r>
      <rPr>
        <sz val="18"/>
        <rFont val="Arial"/>
        <family val="2"/>
      </rPr>
      <t xml:space="preserve"> Portadores de tradiciones folklóricas (artesanos, músicos, bailarines), grupos culturales comunitarios, investigadores y académicos especializados, estudiantes, público general interesado en patrimonio cultural, e instituciones vinculadas a la preservación cultural como el Ministerio de Cultura y escuelas de arte.
</t>
    </r>
    <r>
      <rPr>
        <b/>
        <sz val="18"/>
        <rFont val="Arial"/>
        <family val="2"/>
      </rPr>
      <t xml:space="preserve">Impacto esperado: </t>
    </r>
    <r>
      <rPr>
        <sz val="18"/>
        <rFont val="Arial"/>
        <family val="2"/>
      </rPr>
      <t>Preservar y difundir el patrimonio folklórico material e inmaterial mediante la socialización de conocimientos especializados, reconociendo el legado de cultores tradicionales para fomentar su transmisión intergeneracional, fortalecer la identidad cultural nacional a través de la divulgación de expresiones auténticas, y crear espacios de diálogo entre portadores, académicos y nuevas generaciones que aseguren la continuidad de estas prácticas como pilares de la memoria colectiva dominicana.</t>
    </r>
  </si>
  <si>
    <t xml:space="preserve">Cantidad de reconocimientos entregados
</t>
  </si>
  <si>
    <t>Mesa de las Tradiciones</t>
  </si>
  <si>
    <r>
      <rPr>
        <b/>
        <sz val="18"/>
        <rFont val="Arial"/>
        <family val="2"/>
      </rPr>
      <t xml:space="preserve">Beneficiarios: </t>
    </r>
    <r>
      <rPr>
        <sz val="18"/>
        <rFont val="Arial"/>
        <family val="2"/>
      </rPr>
      <t xml:space="preserve">La comunidad local y visitantes de la región, así como artistas, cocineros tradicionales y portadores de tradiciones orales que participan en el festival. Además, se busca generar un impacto positivo en la preservación y promoción de las tradiciones regionales.
</t>
    </r>
    <r>
      <rPr>
        <b/>
        <sz val="18"/>
        <rFont val="Arial"/>
        <family val="2"/>
      </rPr>
      <t xml:space="preserve">Impacto Esperado: </t>
    </r>
    <r>
      <rPr>
        <sz val="18"/>
        <rFont val="Arial"/>
        <family val="2"/>
      </rPr>
      <t>Preservación y promoción de las tradiciones regionales, generando un mayor conocimiento y aprecio por la diversidad cultural. Estímulo de la participación comunitaria y la conexión entre generaciones a través de la transmisión de conocimientos tradicionales.</t>
    </r>
  </si>
  <si>
    <t>Municipio de Baní, Peravia</t>
  </si>
  <si>
    <t>Levantamiento y actualizacion del inventario de tradiciones</t>
  </si>
  <si>
    <t>Número de actualizaciones realizadas</t>
  </si>
  <si>
    <r>
      <rPr>
        <b/>
        <sz val="18"/>
        <rFont val="Arial"/>
        <family val="2"/>
      </rPr>
      <t xml:space="preserve">Beneficiarios: </t>
    </r>
    <r>
      <rPr>
        <sz val="18"/>
        <rFont val="Arial"/>
        <family val="2"/>
      </rPr>
      <t xml:space="preserve">Folkloristas profesionales y comunitarios, gestores culturales, instituciones vinculadas a la preservación de tradiciones, comunidades locales portadoras de patrimonio inmaterial, y el público general interesado en conocer y valorar las raíces culturales dominicanas, especialmente en regiones con menor acceso a programas especializados.
</t>
    </r>
    <r>
      <rPr>
        <b/>
        <sz val="18"/>
        <rFont val="Arial"/>
        <family val="2"/>
      </rPr>
      <t xml:space="preserve">Impacto esperado: </t>
    </r>
    <r>
      <rPr>
        <sz val="18"/>
        <rFont val="Arial"/>
        <family val="2"/>
      </rPr>
      <t>Fortalecer la preservación y transmisión del folclor dominicano mediante el intercambio de conocimientos entre expertos y gestores, promoviendo políticas y proyectos culturales basados en prácticas tradicionales, sensibilizando a la sociedad sobre su valor identitario, e incentivando la participación activa de las comunidades en la salvaguardia de sus expresiones culturales para futuras generaciones.</t>
    </r>
  </si>
  <si>
    <r>
      <rPr>
        <b/>
        <sz val="18"/>
        <rFont val="Arial"/>
        <family val="2"/>
      </rPr>
      <t>Beneficiarios</t>
    </r>
    <r>
      <rPr>
        <sz val="18"/>
        <rFont val="Arial"/>
        <family val="2"/>
      </rPr>
      <t xml:space="preserve">: Folkloristas, gestores culturales, comunidades portadoras de tradiciones populares, instituciones culturales (Ministerio de Cultura, centros educativos) y público general interesado en el patrimonio folclórico dominicano.
</t>
    </r>
    <r>
      <rPr>
        <b/>
        <sz val="18"/>
        <rFont val="Arial"/>
        <family val="2"/>
      </rPr>
      <t>Impacto esperado:</t>
    </r>
    <r>
      <rPr>
        <sz val="18"/>
        <rFont val="Arial"/>
        <family val="2"/>
      </rPr>
      <t xml:space="preserve"> Fortalecer la valoración y transmisión del folclor como eje de la identidad nacional mediante la difusión de conocimientos especializados, promoviendo la salvaguardia de prácticas tradicionales y fomentando la participación ciudadana en la preservación activa de estas expresiones como legado cultural para futuras generaciones.</t>
    </r>
  </si>
  <si>
    <t>Fotografías exposición permanente, Listado de asistencia</t>
  </si>
  <si>
    <r>
      <rPr>
        <b/>
        <sz val="18"/>
        <rFont val="Arial"/>
        <family val="2"/>
      </rPr>
      <t>Beneficiarios:</t>
    </r>
    <r>
      <rPr>
        <sz val="18"/>
        <rFont val="Arial"/>
        <family val="2"/>
      </rPr>
      <t xml:space="preserve"> Músicos y compositores destacados del merengue, instituciones culturales (Ministerio de Cultura, escuelas de música), comunidades vinculadas a la tradición merenguera, estudiantes de arte y música, y la sociedad dominicana que reconoce este género como símbolo identitario.
</t>
    </r>
    <r>
      <rPr>
        <b/>
        <sz val="18"/>
        <rFont val="Arial"/>
        <family val="2"/>
      </rPr>
      <t xml:space="preserve">Impacto esperado: </t>
    </r>
    <r>
      <rPr>
        <sz val="18"/>
        <rFont val="Arial"/>
        <family val="2"/>
      </rPr>
      <t>Reafirmar el merengue como patrimonio cultural inmaterial mediante el reconocimiento público a sus exponentes históricos, preservando su legado artístico, inspirando a nuevas generaciones de músicos y fortaleciendo el orgullo nacional por esta expresión musical como eje de la identidad dominicana y atractivo turístico global.</t>
    </r>
  </si>
  <si>
    <r>
      <rPr>
        <b/>
        <sz val="18"/>
        <rFont val="Arial"/>
        <family val="2"/>
      </rPr>
      <t>Beneficiarios:</t>
    </r>
    <r>
      <rPr>
        <sz val="18"/>
        <rFont val="Arial"/>
        <family val="2"/>
      </rPr>
      <t xml:space="preserve"> Residentes de barrios con enfoque en comunidades marginadas o con acceso limitado a programas culturales, poetas y cultores de la décima espinela, escuelas públicas, organizaciones comunitarias, jóvenes y adultos interesados en la tradición oral, e instituciones culturales que promueven la literatura popular.
</t>
    </r>
    <r>
      <rPr>
        <b/>
        <sz val="18"/>
        <rFont val="Arial"/>
        <family val="2"/>
      </rPr>
      <t>Impacto esperado:</t>
    </r>
    <r>
      <rPr>
        <sz val="18"/>
        <rFont val="Arial"/>
        <family val="2"/>
      </rPr>
      <t xml:space="preserve"> Fortalecer la reflexión crítica sobre valores éticos y democráticos mediante la décima espinela como herramienta pedagógica, revitalizando esta expresión literaria tradicional, promoviendo la participación ciudadana en la creación colectiva de contenidos culturales y generando espacios de diálogo comunitario que contribuyan a la cohesión social y la preservación del patrimonio poético dominicano.</t>
    </r>
  </si>
  <si>
    <t>Proyecto Juntos Escribimos la Historia</t>
  </si>
  <si>
    <r>
      <rPr>
        <b/>
        <sz val="18"/>
        <rFont val="Arial"/>
        <family val="2"/>
      </rPr>
      <t xml:space="preserve">Beneficiarios: </t>
    </r>
    <r>
      <rPr>
        <sz val="18"/>
        <rFont val="Arial"/>
        <family val="2"/>
      </rPr>
      <t xml:space="preserve">Personas en situaciones de vulnerabilidad emocional o social (jóvenes, adultos mayores, comunidades marginadas), artistas terapeutas, escritores emergentes, líderes comunitarios, organizaciones sociales y culturales, y la población general que participa en actividades de expresión creativa para el desarrollo personal y colectivo.
</t>
    </r>
    <r>
      <rPr>
        <b/>
        <sz val="18"/>
        <rFont val="Arial"/>
        <family val="2"/>
      </rPr>
      <t xml:space="preserve">Impacto esperado: </t>
    </r>
    <r>
      <rPr>
        <sz val="18"/>
        <rFont val="Arial"/>
        <family val="2"/>
      </rPr>
      <t>Promover la sanación emocional y la resiliencia mediante la escritura y el arte, fortaleciendo la autoexpresión y la construcción de narrativas transformadoras, fomentar la cohesión social a través del intercambio de historias personales y colectivas, y visibilizar realidades marginadas para contribuir a la transformación de conflictos y la preservación de memorias comunitarias como herramientas de empoderamiento cultural.</t>
    </r>
  </si>
  <si>
    <t>Censo Nacional de Animadores Socioculturales</t>
  </si>
  <si>
    <r>
      <rPr>
        <b/>
        <sz val="18"/>
        <rFont val="Arial"/>
        <family val="2"/>
      </rPr>
      <t>Beneficiarios:</t>
    </r>
    <r>
      <rPr>
        <sz val="18"/>
        <rFont val="Arial"/>
        <family val="2"/>
      </rPr>
      <t xml:space="preserve"> Animadores socioculturales a nivel nacional, instituciones públicas/privadas de gestión cultural, organizaciones comunitarias, entidades educativas y la población beneficiaria de proyectos socioculturales.
</t>
    </r>
    <r>
      <rPr>
        <b/>
        <sz val="18"/>
        <rFont val="Arial"/>
        <family val="2"/>
      </rPr>
      <t xml:space="preserve">Impacto esperado: </t>
    </r>
    <r>
      <rPr>
        <sz val="18"/>
        <rFont val="Arial"/>
        <family val="2"/>
      </rPr>
      <t>Obtener datos representativos (80% del sector) para crear políticas de formación y profesionalización que mejoren las capacidades técnicas de los animadores, optimicen sus metodologías de intervención y fortalezcan su impacto en el desarrollo cultural y social de las comunidades.</t>
    </r>
  </si>
  <si>
    <t>Congreso Nacional de Animación Sociocultural</t>
  </si>
  <si>
    <t>Conferencias exposiciones talleres visitas a comunidades y actividades artisticas</t>
  </si>
  <si>
    <r>
      <rPr>
        <b/>
        <sz val="18"/>
        <rFont val="Arial"/>
        <family val="2"/>
      </rPr>
      <t xml:space="preserve">Beneficiarios: </t>
    </r>
    <r>
      <rPr>
        <sz val="18"/>
        <rFont val="Arial"/>
        <family val="2"/>
      </rPr>
      <t xml:space="preserve">Animadores socioculturales, instituciones educativas, ONGs, gestores públicos de cultura y comunidades beneficiarias de proyectos socioculturales.
</t>
    </r>
    <r>
      <rPr>
        <b/>
        <sz val="18"/>
        <rFont val="Arial"/>
        <family val="2"/>
      </rPr>
      <t xml:space="preserve">
Impacto esperado: </t>
    </r>
    <r>
      <rPr>
        <sz val="18"/>
        <rFont val="Arial"/>
        <family val="2"/>
      </rPr>
      <t>Fortalecer las capacidades técnicas del sector mediante el intercambio de buenas prácticas, actualización metodológica y creación de redes colaborativas que optimicen su impacto en el desarrollo comunitario.</t>
    </r>
  </si>
  <si>
    <r>
      <rPr>
        <b/>
        <sz val="18"/>
        <rFont val="Arial"/>
        <family val="2"/>
      </rPr>
      <t>Beneficiarios:</t>
    </r>
    <r>
      <rPr>
        <sz val="18"/>
        <rFont val="Arial"/>
        <family val="2"/>
      </rPr>
      <t xml:space="preserve"> Animadores socioculturales, líderes comunitarios, universidades, centros de formación y comunidades con acceso limitado a capacitación especializada.
</t>
    </r>
    <r>
      <rPr>
        <b/>
        <sz val="18"/>
        <rFont val="Arial"/>
        <family val="2"/>
      </rPr>
      <t xml:space="preserve">Impacto esperado: </t>
    </r>
    <r>
      <rPr>
        <sz val="18"/>
        <rFont val="Arial"/>
        <family val="2"/>
      </rPr>
      <t>Profesionalizar el sector mediante formación continua y móvil, asegurando la aplicación de metodologías actualizadas en intervenciones socioculturales que promuevan inclusión y desarrollo local.</t>
    </r>
  </si>
  <si>
    <t>Festival de Música Urbana; Letras Limpias</t>
  </si>
  <si>
    <r>
      <rPr>
        <b/>
        <sz val="18"/>
        <rFont val="Arial"/>
        <family val="2"/>
      </rPr>
      <t xml:space="preserve">Beneficiarios: </t>
    </r>
    <r>
      <rPr>
        <sz val="18"/>
        <rFont val="Arial"/>
        <family val="2"/>
      </rPr>
      <t xml:space="preserve">Músicos urbanos emergentes, jóvenes consumidores del género y la sociedad dominicana expuesta a mensajes musicales.
</t>
    </r>
    <r>
      <rPr>
        <b/>
        <sz val="18"/>
        <rFont val="Arial"/>
        <family val="2"/>
      </rPr>
      <t xml:space="preserve">Impacto esperado: </t>
    </r>
    <r>
      <rPr>
        <sz val="18"/>
        <rFont val="Arial"/>
        <family val="2"/>
      </rPr>
      <t>Promover la creación de letras innovadoras y constructivas que contribuyan a una cultura urbana positiva, reduciendo contenidos explícitos y fomentando el rol de la música como herramienta de transformación social.</t>
    </r>
  </si>
  <si>
    <t>Aulas de Cultura y Ciudadanía</t>
  </si>
  <si>
    <t>Busca fomentar el conocimiento, la valoración y la práctica de las tradiciones culturales dominicanas en el ámbito escolar. A través de diversas actividades, se pretende fortalecer la identidad cultural en las nuevas generaciones, promoviendo el folklore, la escritura creativa y el rescate de juegos tradicionales como herramientas educativas.</t>
  </si>
  <si>
    <r>
      <rPr>
        <b/>
        <sz val="18"/>
        <rFont val="Arial"/>
        <family val="2"/>
      </rPr>
      <t>Beneficiarios:</t>
    </r>
    <r>
      <rPr>
        <sz val="18"/>
        <rFont val="Arial"/>
        <family val="2"/>
      </rPr>
      <t xml:space="preserve"> Estudiantes de escuelas públicas/privadas, docentes, comunidades educativas y organizaciones culturales vinculadas al folklore y tradiciones dominicanas.
</t>
    </r>
    <r>
      <rPr>
        <b/>
        <sz val="18"/>
        <rFont val="Arial"/>
        <family val="2"/>
      </rPr>
      <t>Impacto esperado:</t>
    </r>
    <r>
      <rPr>
        <sz val="18"/>
        <rFont val="Arial"/>
        <family val="2"/>
      </rPr>
      <t xml:space="preserve"> Integrar el folklore, la escritura creativa y los juegos tradicionales en la educación formal, fortaleciendo la identidad cultural en las nuevas generaciones y preservando prácticas ancestrales como pilares pedagógicos.</t>
    </r>
  </si>
  <si>
    <t xml:space="preserve">Santo Domingo
</t>
  </si>
  <si>
    <t>Recreacion de juegos infantiles tradicionales en escuelas</t>
  </si>
  <si>
    <t>Este programa está diseñado para fortalecer la identidad cultural, promover la cohesión social y fomentar la inclusión a través del arte y la cultura en comunidades vulnerables y marginadas.</t>
  </si>
  <si>
    <r>
      <rPr>
        <b/>
        <sz val="18"/>
        <rFont val="Arial"/>
        <family val="2"/>
      </rPr>
      <t>Beneficiarios:</t>
    </r>
    <r>
      <rPr>
        <sz val="18"/>
        <rFont val="Arial"/>
        <family val="2"/>
      </rPr>
      <t xml:space="preserve"> Comunidades marginadas o vulnerables, artistas locales, gestores culturales y ONGs que trabajan en inclusión social mediante el arte.
</t>
    </r>
    <r>
      <rPr>
        <b/>
        <sz val="18"/>
        <rFont val="Arial"/>
        <family val="2"/>
      </rPr>
      <t xml:space="preserve">Impacto esperado: </t>
    </r>
    <r>
      <rPr>
        <sz val="18"/>
        <rFont val="Arial"/>
        <family val="2"/>
      </rPr>
      <t>Reducir brechas sociales mediante intervenciones artísticas participativas que fortalezcan la cohesión comunitaria, empoderen a grupos vulnerables y posicionen el arte como motor de cambio y resiliencia.</t>
    </r>
  </si>
  <si>
    <t>Proyecto Estamos Contigo</t>
  </si>
  <si>
    <t>Programa de Fortalecimiento a Carnavales Locales</t>
  </si>
  <si>
    <t>Talleres de Formación sobre Actividades Anuales de Carnaval</t>
  </si>
  <si>
    <t>Iniciativa integral diseñada para revitalizar y promover la rica tradición del carnaval en diversas localidades a través de la educación, el acompañamiento técnico, y la visibilidad nacional e internacional.</t>
  </si>
  <si>
    <r>
      <rPr>
        <b/>
        <sz val="18"/>
        <rFont val="Arial"/>
        <family val="2"/>
      </rPr>
      <t>Beneficiarios:</t>
    </r>
    <r>
      <rPr>
        <sz val="18"/>
        <rFont val="Arial"/>
        <family val="2"/>
      </rPr>
      <t xml:space="preserve"> Colectivos carnavalescos locales, artesanos, turistas, instituciones culturales y comunidades que preservan tradiciones festivas.
</t>
    </r>
    <r>
      <rPr>
        <b/>
        <sz val="18"/>
        <rFont val="Arial"/>
        <family val="2"/>
      </rPr>
      <t xml:space="preserve">Impacto esperado: </t>
    </r>
    <r>
      <rPr>
        <sz val="18"/>
        <rFont val="Arial"/>
        <family val="2"/>
      </rPr>
      <t>Revitalizar los carnavales locales mediante formación técnica, promoción nacional/internacional y preservación de su autenticidad, consolidándolos como ejes de identidad cultural y desarrollo económico sostenible.</t>
    </r>
  </si>
  <si>
    <t>Acompañamiento técnico a carnavales locales</t>
  </si>
  <si>
    <t xml:space="preserve">Número de acompañamientos realizados </t>
  </si>
  <si>
    <t>Promoción y difusión nacional e internacional</t>
  </si>
  <si>
    <r>
      <rPr>
        <b/>
        <sz val="18"/>
        <rFont val="Arial"/>
        <family val="2"/>
      </rPr>
      <t xml:space="preserve">Beneficiarios: </t>
    </r>
    <r>
      <rPr>
        <sz val="18"/>
        <rFont val="Arial"/>
        <family val="2"/>
      </rPr>
      <t xml:space="preserve">Familias, niños, jóvenes, artistas locales, gestores culturales, turistas y comunidades en general que acceden a la Plaza de la Cultura, especialmente poblaciones con limitado acceso a opciones de entretenimiento cultural.
</t>
    </r>
    <r>
      <rPr>
        <b/>
        <sz val="18"/>
        <rFont val="Arial"/>
        <family val="2"/>
      </rPr>
      <t xml:space="preserve">Impacto esperado: </t>
    </r>
    <r>
      <rPr>
        <sz val="18"/>
        <rFont val="Arial"/>
        <family val="2"/>
      </rPr>
      <t>Promover el acceso inclusivo a actividades culturales y talleres educativos que fomenten el entretenimiento sano, fortalecer la cohesión social mediante la participación comunitaria en expresiones artísticas, y consolidar la Plaza de la Cultura como referente de dinamización cultural que integra creación, aprendizaje y disfrute colectivo del patrimonio artístico nacional.</t>
    </r>
  </si>
  <si>
    <t>Gobernación Plaza de la Cultura</t>
  </si>
  <si>
    <t xml:space="preserve">Programacion de Acitividades Oficina Boston </t>
  </si>
  <si>
    <t>Cantidad de estudiantes inscritos</t>
  </si>
  <si>
    <r>
      <rPr>
        <b/>
        <sz val="18"/>
        <rFont val="Arial"/>
        <family val="2"/>
      </rPr>
      <t>Beneficiarios:</t>
    </r>
    <r>
      <rPr>
        <sz val="18"/>
        <rFont val="Arial"/>
        <family val="2"/>
      </rPr>
      <t xml:space="preserve"> Diáspora dominicana en EE.UU. (Nueva York, Nueva Jersey, Boston), centros educativos, organizaciones culturales locales y entidades gubernamentales de vinculación migrante.
</t>
    </r>
    <r>
      <rPr>
        <b/>
        <sz val="18"/>
        <rFont val="Arial"/>
        <family val="2"/>
      </rPr>
      <t xml:space="preserve">Impacto esperado: </t>
    </r>
    <r>
      <rPr>
        <sz val="18"/>
        <rFont val="Arial"/>
        <family val="2"/>
      </rPr>
      <t>Fortalecer los vínculos culturales de la diáspora con su identidad nacional mediante actividades educativas y artísticas, promoviendo la lectura, el patrimonio y la integración en sociedades receptoras.</t>
    </r>
  </si>
  <si>
    <t>Estados Unidos (Miami, New York, Boston, New Jersy etc.)</t>
  </si>
  <si>
    <t>Programacion de Acitividades Oficina N.Y.</t>
  </si>
  <si>
    <t>Cantidad de cursos impartidos</t>
  </si>
  <si>
    <t>Programacion de Acitividades Oficina NJ</t>
  </si>
  <si>
    <t>Cantidad de profesores contratados</t>
  </si>
  <si>
    <t>Listado de los libros editados y publicados</t>
  </si>
  <si>
    <r>
      <rPr>
        <b/>
        <sz val="18"/>
        <rFont val="Arial"/>
        <family val="2"/>
      </rPr>
      <t>Beneficiarios:</t>
    </r>
    <r>
      <rPr>
        <sz val="18"/>
        <rFont val="Arial"/>
        <family val="2"/>
      </rPr>
      <t xml:space="preserve"> Autores dominicanos, diáspora en EE.UU. (Nueva York, Nueva Jersey, Boston), instituciones educativas internacionales y público lector interesado en literatura dominicana.
</t>
    </r>
    <r>
      <rPr>
        <b/>
        <sz val="18"/>
        <rFont val="Arial"/>
        <family val="2"/>
      </rPr>
      <t xml:space="preserve">Impacto esperado: </t>
    </r>
    <r>
      <rPr>
        <sz val="18"/>
        <rFont val="Arial"/>
        <family val="2"/>
      </rPr>
      <t>Promover la literatura nacional en el exterior, fortalecer los vínculos culturales con la diáspora y fomentar la lectura como herramienta de identidad y diálogo intercultural.</t>
    </r>
  </si>
  <si>
    <t xml:space="preserve">Número de personas asistentes </t>
  </si>
  <si>
    <r>
      <rPr>
        <b/>
        <sz val="18"/>
        <rFont val="Arial"/>
        <family val="2"/>
      </rPr>
      <t>Beneficiarios:</t>
    </r>
    <r>
      <rPr>
        <sz val="18"/>
        <rFont val="Arial"/>
        <family val="2"/>
      </rPr>
      <t xml:space="preserve"> Artistas visuales dominicanos, curadores, instituciones culturales y público general nacional/internacional.
</t>
    </r>
    <r>
      <rPr>
        <b/>
        <sz val="18"/>
        <rFont val="Arial"/>
        <family val="2"/>
      </rPr>
      <t xml:space="preserve">Impacto esperado: </t>
    </r>
    <r>
      <rPr>
        <sz val="18"/>
        <rFont val="Arial"/>
        <family val="2"/>
      </rPr>
      <t>Difundir el arte dominicano contemporáneo, facilitar el intercambio artístico global y posicionar la producción visual local en circuitos internacionales.</t>
    </r>
  </si>
  <si>
    <r>
      <rPr>
        <b/>
        <sz val="18"/>
        <rFont val="Arial"/>
        <family val="2"/>
      </rPr>
      <t xml:space="preserve">Beneficiarios: </t>
    </r>
    <r>
      <rPr>
        <sz val="18"/>
        <rFont val="Arial"/>
        <family val="2"/>
      </rPr>
      <t xml:space="preserve">Dramaturgos, actores dominicanos en el exterior, comunidades migrantes y entidades culturales internacionales.
</t>
    </r>
    <r>
      <rPr>
        <b/>
        <sz val="18"/>
        <rFont val="Arial"/>
        <family val="2"/>
      </rPr>
      <t xml:space="preserve">Impacto esperado: </t>
    </r>
    <r>
      <rPr>
        <sz val="18"/>
        <rFont val="Arial"/>
        <family val="2"/>
      </rPr>
      <t>Mostrar el talento teatral dominicano en escenarios globales, promover el intercambio creativo y fortalecer la presencia cultural del país en el exterior.</t>
    </r>
  </si>
  <si>
    <t xml:space="preserve">Número de personas participantes </t>
  </si>
  <si>
    <r>
      <rPr>
        <b/>
        <sz val="18"/>
        <rFont val="Arial"/>
        <family val="2"/>
      </rPr>
      <t>Beneficiarios:</t>
    </r>
    <r>
      <rPr>
        <sz val="18"/>
        <rFont val="Arial"/>
        <family val="2"/>
      </rPr>
      <t xml:space="preserve"> Grupos folklóricos locales, comunidades de la diáspora, instituciones culturales extranjeras y turistas interesados en tradiciones dominicanas.
</t>
    </r>
    <r>
      <rPr>
        <b/>
        <sz val="18"/>
        <rFont val="Arial"/>
        <family val="2"/>
      </rPr>
      <t xml:space="preserve">Impacto esperado: </t>
    </r>
    <r>
      <rPr>
        <sz val="18"/>
        <rFont val="Arial"/>
        <family val="2"/>
      </rPr>
      <t>Preservar y difundir el folklore dominicano como símbolo identitario, fomentando su valoración internacional y su integración en políticas multiculturales.</t>
    </r>
  </si>
  <si>
    <r>
      <rPr>
        <b/>
        <sz val="18"/>
        <rFont val="Arial"/>
        <family val="2"/>
      </rPr>
      <t xml:space="preserve">Beneficiarios: </t>
    </r>
    <r>
      <rPr>
        <sz val="18"/>
        <rFont val="Arial"/>
        <family val="2"/>
      </rPr>
      <t xml:space="preserve">Cineastas dominicanos, distribuidores internacionales, críticos de cine y audiencias globales.
</t>
    </r>
    <r>
      <rPr>
        <b/>
        <sz val="18"/>
        <rFont val="Arial"/>
        <family val="2"/>
      </rPr>
      <t xml:space="preserve">Impacto esperado: </t>
    </r>
    <r>
      <rPr>
        <sz val="18"/>
        <rFont val="Arial"/>
        <family val="2"/>
      </rPr>
      <t>Ampliar la visibilidad del cine dominicano, incentivar coproducciones internacionales y promover la narrativa audiovisual nacional como ventana cultural.</t>
    </r>
  </si>
  <si>
    <t xml:space="preserve">Número de aperturadas realizadas </t>
  </si>
  <si>
    <r>
      <rPr>
        <b/>
        <sz val="18"/>
        <rFont val="Arial"/>
        <family val="2"/>
      </rPr>
      <t xml:space="preserve">Beneficiarios: </t>
    </r>
    <r>
      <rPr>
        <sz val="18"/>
        <rFont val="Arial"/>
        <family val="2"/>
      </rPr>
      <t xml:space="preserve">Diáspora dominicana en estos territorios, instituciones educativas locales y organizaciones culturales binacionales.
</t>
    </r>
    <r>
      <rPr>
        <b/>
        <sz val="18"/>
        <rFont val="Arial"/>
        <family val="2"/>
      </rPr>
      <t xml:space="preserve">Impacto esperado: </t>
    </r>
    <r>
      <rPr>
        <sz val="18"/>
        <rFont val="Arial"/>
        <family val="2"/>
      </rPr>
      <t>Consolidar una red cultural transnacional que fortalezca la identidad dominicana en el exterior mediante programas educativos, artísticos y comunitarios.</t>
    </r>
  </si>
  <si>
    <t>El Concurso Literario "Letras de Ultramar" es una iniciativa que busca reconocer y difundir el talento de escritores dominicanos residentes en el extranjero, promoviendo la creación literaria y fortaleciendo los lazos culturales entre la diáspora y la República Dominicana. Como parte del compromiso con la difusión de la literatura nacional, se lleva a cabo la publicación de las obras ganadoras, garantizando su acceso a un público más amplio.</t>
  </si>
  <si>
    <t>Número de obras ganadoras publicadas</t>
  </si>
  <si>
    <t>Enlaces a la publicación del concurso, listado de participantes, fotos de los eventos de premiación, copias de las obras ganadoras publicadas.</t>
  </si>
  <si>
    <r>
      <rPr>
        <b/>
        <sz val="18"/>
        <rFont val="Arial"/>
        <family val="2"/>
      </rPr>
      <t xml:space="preserve">Beneficiarios: </t>
    </r>
    <r>
      <rPr>
        <sz val="18"/>
        <rFont val="Arial"/>
        <family val="2"/>
      </rPr>
      <t xml:space="preserve">Escritores de la diáspora, editoriales independientes y lectores interesados en literatura migrante.
</t>
    </r>
    <r>
      <rPr>
        <b/>
        <sz val="18"/>
        <rFont val="Arial"/>
        <family val="2"/>
      </rPr>
      <t>Impacto esperado:</t>
    </r>
    <r>
      <rPr>
        <sz val="18"/>
        <rFont val="Arial"/>
        <family val="2"/>
      </rPr>
      <t xml:space="preserve"> Estimular la creación literaria en la diáspora, documentar experiencias transnacionales y preservar el español como eje de identidad cultural.</t>
    </r>
  </si>
  <si>
    <t>El Proyecto de Arte Público: Murales para la Identidad y la Cultura es una iniciativa orientada a la creación de murales en espacios urbanos y comunitarios con el propósito de embellecer el entorno, fortalecer el sentido de pertenencia y promover el arte como una herramienta de transformación social.</t>
  </si>
  <si>
    <t>Número de murales creados</t>
  </si>
  <si>
    <t>Listado de participantes, correos electrónicos relacionados, fotos y videos de los murales y eventos de inauguración.</t>
  </si>
  <si>
    <r>
      <rPr>
        <b/>
        <sz val="18"/>
        <rFont val="Arial"/>
        <family val="2"/>
      </rPr>
      <t xml:space="preserve">Beneficiarios: </t>
    </r>
    <r>
      <rPr>
        <sz val="18"/>
        <rFont val="Arial"/>
        <family val="2"/>
      </rPr>
      <t xml:space="preserve">Artistas urbanos, comunidades marginadas y espacios públicos con baja accesibilidad a expresiones artísticas.
</t>
    </r>
    <r>
      <rPr>
        <b/>
        <sz val="18"/>
        <rFont val="Arial"/>
        <family val="2"/>
      </rPr>
      <t>Impacto esperado:</t>
    </r>
    <r>
      <rPr>
        <sz val="18"/>
        <rFont val="Arial"/>
        <family val="2"/>
      </rPr>
      <t xml:space="preserve"> Transformar espacios urbanos mediante arte inclusivo, fomentando la participación ciudadana y visibilizando problemáticas sociales a través de narrativas visuales.</t>
    </r>
  </si>
  <si>
    <t>Registro de Asistencia  Publicaciones en Redes Sociales Informe de Resultados</t>
  </si>
  <si>
    <r>
      <rPr>
        <b/>
        <sz val="18"/>
        <rFont val="Arial"/>
        <family val="2"/>
      </rPr>
      <t>Beneficiarios:</t>
    </r>
    <r>
      <rPr>
        <sz val="18"/>
        <rFont val="Arial"/>
        <family val="2"/>
      </rPr>
      <t xml:space="preserve"> Estudiantes de la Red de Escuelas UNESCO, poetas emergentes y docentes de literatura.
</t>
    </r>
    <r>
      <rPr>
        <b/>
        <sz val="18"/>
        <rFont val="Arial"/>
        <family val="2"/>
      </rPr>
      <t xml:space="preserve">Impacto esperado: </t>
    </r>
    <r>
      <rPr>
        <sz val="18"/>
        <rFont val="Arial"/>
        <family val="2"/>
      </rPr>
      <t>Integrar la poesía como herramienta pedagógica para celebrar la diversidad cultural, fomentando la creatividad juvenil y el respeto por las diferencias.</t>
    </r>
  </si>
  <si>
    <t>Registro de Asistencia  Sociales Fotografías y videos del evento Informe de Resultados</t>
  </si>
  <si>
    <r>
      <rPr>
        <b/>
        <sz val="18"/>
        <rFont val="Arial"/>
        <family val="2"/>
      </rPr>
      <t xml:space="preserve">Beneficiarios: </t>
    </r>
    <r>
      <rPr>
        <sz val="18"/>
        <rFont val="Arial"/>
        <family val="2"/>
      </rPr>
      <t xml:space="preserve">Estudiantes, artistas plásticos, portadores de tradiciones y comunidades educativas vinculadas a la UNESCO.
</t>
    </r>
    <r>
      <rPr>
        <b/>
        <sz val="18"/>
        <rFont val="Arial"/>
        <family val="2"/>
      </rPr>
      <t xml:space="preserve">Impacto esperado: </t>
    </r>
    <r>
      <rPr>
        <sz val="18"/>
        <rFont val="Arial"/>
        <family val="2"/>
      </rPr>
      <t>Sensibilizar sobre la importancia del patrimonio cultural mediante el arte, vinculando su preservación con la educación formal y la creación contemporánea.</t>
    </r>
  </si>
  <si>
    <r>
      <rPr>
        <b/>
        <sz val="18"/>
        <rFont val="Arial"/>
        <family val="2"/>
      </rPr>
      <t>Beneficiarios:</t>
    </r>
    <r>
      <rPr>
        <sz val="18"/>
        <rFont val="Arial"/>
        <family val="2"/>
      </rPr>
      <t xml:space="preserve"> Estudiantes, portadores de patrimonio inmaterial, académicos y educadores de la Red UNESCO.
</t>
    </r>
    <r>
      <rPr>
        <b/>
        <sz val="18"/>
        <rFont val="Arial"/>
        <family val="2"/>
      </rPr>
      <t xml:space="preserve">Impacto esperado: </t>
    </r>
    <r>
      <rPr>
        <sz val="18"/>
        <rFont val="Arial"/>
        <family val="2"/>
      </rPr>
      <t>Incorporar el patrimonio cultural inmaterial en currículos educativos, asegurando su transmisión intergeneracional y su rol en la construcción de identidad.</t>
    </r>
  </si>
  <si>
    <t xml:space="preserve">Un taller impartido por dos reconocidos expertos en bachata y merengue que abordaran temas como la evolución histórica del género su impacto cultural y su relevancia en la actualidad Este taller combinará teoría y práctica para profundizar en la comprensión de estos patrimonios culturales inmateriales
</t>
  </si>
  <si>
    <r>
      <rPr>
        <b/>
        <sz val="18"/>
        <rFont val="Arial"/>
        <family val="2"/>
      </rPr>
      <t xml:space="preserve">Beneficiarios: </t>
    </r>
    <r>
      <rPr>
        <sz val="18"/>
        <rFont val="Arial"/>
        <family val="2"/>
      </rPr>
      <t xml:space="preserve">Músicos, bailarines, estudiantes de arte y comunidades vinculadas a estos géneros.
</t>
    </r>
    <r>
      <rPr>
        <b/>
        <sz val="18"/>
        <rFont val="Arial"/>
        <family val="2"/>
      </rPr>
      <t>Impacto esperado</t>
    </r>
    <r>
      <rPr>
        <sz val="18"/>
        <rFont val="Arial"/>
        <family val="2"/>
      </rPr>
      <t>: Profundizar en el valor histórico-social de la bachata y el merengue, fortaleciendo su práctica como patrimonio vivo y su proyección global.</t>
    </r>
  </si>
  <si>
    <r>
      <rPr>
        <b/>
        <sz val="18"/>
        <rFont val="Arial"/>
        <family val="2"/>
      </rPr>
      <t>Beneficiarios:</t>
    </r>
    <r>
      <rPr>
        <sz val="18"/>
        <rFont val="Arial"/>
        <family val="2"/>
      </rPr>
      <t xml:space="preserve"> Investigadores folklóricos, gestores culturales, comunidades portadoras de tradiciones y público general.
</t>
    </r>
    <r>
      <rPr>
        <b/>
        <sz val="18"/>
        <rFont val="Arial"/>
        <family val="2"/>
      </rPr>
      <t xml:space="preserve">Impacto esperado: </t>
    </r>
    <r>
      <rPr>
        <sz val="18"/>
        <rFont val="Arial"/>
        <family val="2"/>
      </rPr>
      <t>Reivindicar el folklore como pilar de la identidad nacional, promoviendo su estudio, preservación y adaptación en contextos contemporáneos.</t>
    </r>
  </si>
  <si>
    <t xml:space="preserve">Taller básico de formación artística en Canto </t>
  </si>
  <si>
    <r>
      <rPr>
        <b/>
        <sz val="18"/>
        <rFont val="Arial"/>
        <family val="2"/>
      </rPr>
      <t>Beneficiarios:</t>
    </r>
    <r>
      <rPr>
        <sz val="18"/>
        <rFont val="Arial"/>
        <family val="2"/>
      </rPr>
      <t xml:space="preserve"> Empleados del MINC con interés en el canto, artistas emergentes y personal vinculado a actividades culturales que requieren habilidades vocales.
</t>
    </r>
    <r>
      <rPr>
        <b/>
        <sz val="18"/>
        <rFont val="Arial"/>
        <family val="2"/>
      </rPr>
      <t xml:space="preserve">Impacto esperado: </t>
    </r>
    <r>
      <rPr>
        <sz val="18"/>
        <rFont val="Arial"/>
        <family val="2"/>
      </rPr>
      <t>Fortalecer las capacidades artísticas básicas en canto, promoviendo la participación en eventos culturales institucionales y celebrando el Día Mundial de las Artes mediante la formación práctica.</t>
    </r>
  </si>
  <si>
    <r>
      <rPr>
        <b/>
        <sz val="18"/>
        <rFont val="Arial"/>
        <family val="2"/>
      </rPr>
      <t xml:space="preserve">Beneficiarios: </t>
    </r>
    <r>
      <rPr>
        <sz val="18"/>
        <rFont val="Arial"/>
        <family val="2"/>
      </rPr>
      <t xml:space="preserve">Funcionarios del Ministerio de Cultura, entidades auditadas y programas culturales bajo supervisión.
</t>
    </r>
    <r>
      <rPr>
        <b/>
        <sz val="18"/>
        <rFont val="Arial"/>
        <family val="2"/>
      </rPr>
      <t xml:space="preserve">Impacto esperado: </t>
    </r>
    <r>
      <rPr>
        <sz val="18"/>
        <rFont val="Arial"/>
        <family val="2"/>
      </rPr>
      <t>Mejorar la transparencia y eficiencia en la gestión pública de recursos culturales, garantizando el cumplimiento normativo y la rendición de cuentas.</t>
    </r>
  </si>
  <si>
    <r>
      <rPr>
        <b/>
        <sz val="18"/>
        <rFont val="Arial"/>
        <family val="2"/>
      </rPr>
      <t xml:space="preserve">Beneficiarios: </t>
    </r>
    <r>
      <rPr>
        <sz val="18"/>
        <rFont val="Arial"/>
        <family val="2"/>
      </rPr>
      <t xml:space="preserve">Equipos técnicos del Ministerio de Cultura, gestores de proyectos y organismos colaboradores.
</t>
    </r>
    <r>
      <rPr>
        <b/>
        <sz val="18"/>
        <rFont val="Arial"/>
        <family val="2"/>
      </rPr>
      <t xml:space="preserve">Impacto esperado: </t>
    </r>
    <r>
      <rPr>
        <sz val="18"/>
        <rFont val="Arial"/>
        <family val="2"/>
      </rPr>
      <t>Optimizar procesos de control interno mediante metodologías actualizadas, asegurando una gestión cultural alineada con estándares internacionales.</t>
    </r>
  </si>
  <si>
    <r>
      <rPr>
        <b/>
        <sz val="18"/>
        <rFont val="Arial"/>
        <family val="2"/>
      </rPr>
      <t>Beneficiarios:</t>
    </r>
    <r>
      <rPr>
        <sz val="18"/>
        <rFont val="Arial"/>
        <family val="2"/>
      </rPr>
      <t xml:space="preserve"> Empleados del Ministerio de Cultura en todas sus dependencias, gestores culturales y equipos técnicos.
</t>
    </r>
    <r>
      <rPr>
        <b/>
        <sz val="18"/>
        <rFont val="Arial"/>
        <family val="2"/>
      </rPr>
      <t xml:space="preserve">Impacto esperado: </t>
    </r>
    <r>
      <rPr>
        <sz val="18"/>
        <rFont val="Arial"/>
        <family val="2"/>
      </rPr>
      <t>Mejorar la eficiencia institucional mediante capacitaciones especializadas que optimicen el desempeño laboral y la calidad de los servicios culturales públicos.</t>
    </r>
  </si>
  <si>
    <r>
      <rPr>
        <b/>
        <sz val="18"/>
        <rFont val="Arial"/>
        <family val="2"/>
      </rPr>
      <t xml:space="preserve">Beneficiarios: </t>
    </r>
    <r>
      <rPr>
        <sz val="18"/>
        <rFont val="Arial"/>
        <family val="2"/>
      </rPr>
      <t xml:space="preserve">Directivos y empleados del MINC, programas culturales bajo supervisión y entidades colaboradoras.
</t>
    </r>
    <r>
      <rPr>
        <b/>
        <sz val="18"/>
        <rFont val="Arial"/>
        <family val="2"/>
      </rPr>
      <t xml:space="preserve">Impacto esperado: </t>
    </r>
    <r>
      <rPr>
        <sz val="18"/>
        <rFont val="Arial"/>
        <family val="2"/>
      </rPr>
      <t>Garantizar la transparencia y calidad en la ejecución de proyectos mediante evaluaciones sistemáticas que aseguren el cumplimiento de metas y estándares institucionales.</t>
    </r>
  </si>
  <si>
    <r>
      <rPr>
        <b/>
        <sz val="18"/>
        <rFont val="Arial"/>
        <family val="2"/>
      </rPr>
      <t>Beneficiarios:</t>
    </r>
    <r>
      <rPr>
        <sz val="18"/>
        <rFont val="Arial"/>
        <family val="2"/>
      </rPr>
      <t xml:space="preserve"> Todos los empleados del MINC y sus familias, priorizando cobertura en salud preventiva y emergente.
</t>
    </r>
    <r>
      <rPr>
        <b/>
        <sz val="18"/>
        <rFont val="Arial"/>
        <family val="2"/>
      </rPr>
      <t>Impacto esperado:</t>
    </r>
    <r>
      <rPr>
        <sz val="18"/>
        <rFont val="Arial"/>
        <family val="2"/>
      </rPr>
      <t xml:space="preserve"> Mejorar el bienestar laboral y la productividad mediante un seguro médico complementario que responda a necesidades específicas del personal.</t>
    </r>
  </si>
  <si>
    <t xml:space="preserve">Organizar concursos públicos </t>
  </si>
  <si>
    <r>
      <rPr>
        <b/>
        <sz val="18"/>
        <rFont val="Arial"/>
        <family val="2"/>
      </rPr>
      <t xml:space="preserve">Beneficiarios: </t>
    </r>
    <r>
      <rPr>
        <sz val="18"/>
        <rFont val="Arial"/>
        <family val="2"/>
      </rPr>
      <t xml:space="preserve">Ciudadanos interesados en trabajar en el MINC, instituciones que requieren personal calificado y áreas críticas del Ministerio con vacantes estratégicas.
</t>
    </r>
    <r>
      <rPr>
        <b/>
        <sz val="18"/>
        <rFont val="Arial"/>
        <family val="2"/>
      </rPr>
      <t xml:space="preserve">Impacto esperado: </t>
    </r>
    <r>
      <rPr>
        <sz val="18"/>
        <rFont val="Arial"/>
        <family val="2"/>
      </rPr>
      <t>Garantizar la selección de talentos idóneos para fortalecer la capacidad operativa y técnica del MINC, asegurando equidad en los procesos de contratación.</t>
    </r>
  </si>
  <si>
    <r>
      <rPr>
        <b/>
        <sz val="18"/>
        <rFont val="Arial"/>
        <family val="2"/>
      </rPr>
      <t xml:space="preserve">Beneficiarios: </t>
    </r>
    <r>
      <rPr>
        <sz val="18"/>
        <rFont val="Arial"/>
        <family val="2"/>
      </rPr>
      <t xml:space="preserve">Candidatos a puestos en el MINC, departamentos de recursos humanos y equipos de trabajo que requieren perfiles específicos.
</t>
    </r>
    <r>
      <rPr>
        <b/>
        <sz val="18"/>
        <rFont val="Arial"/>
        <family val="2"/>
      </rPr>
      <t>Impacto esperado:</t>
    </r>
    <r>
      <rPr>
        <sz val="18"/>
        <rFont val="Arial"/>
        <family val="2"/>
      </rPr>
      <t xml:space="preserve"> Optimizar la selección de personal mediante evaluaciones psicológicas que aseguren la alineación de habilidades, actitudes y competencias con los objetivos institucionales.</t>
    </r>
  </si>
  <si>
    <r>
      <rPr>
        <b/>
        <sz val="18"/>
        <rFont val="Arial"/>
        <family val="2"/>
      </rPr>
      <t xml:space="preserve">Beneficiarios: </t>
    </r>
    <r>
      <rPr>
        <sz val="18"/>
        <rFont val="Arial"/>
        <family val="2"/>
      </rPr>
      <t xml:space="preserve">Empleados del MINC y sus dependencias, incluyendo servicios odontológicos, oftalmológicos y preventivos.
</t>
    </r>
    <r>
      <rPr>
        <b/>
        <sz val="18"/>
        <rFont val="Arial"/>
        <family val="2"/>
      </rPr>
      <t xml:space="preserve">Impacto esperado: </t>
    </r>
    <r>
      <rPr>
        <sz val="18"/>
        <rFont val="Arial"/>
        <family val="2"/>
      </rPr>
      <t>Promover la salud integral del personal, reducir ausentismo laboral y fomentar una cultura de autocuidado dentro de la institución.</t>
    </r>
  </si>
  <si>
    <r>
      <rPr>
        <b/>
        <sz val="18"/>
        <rFont val="Arial"/>
        <family val="2"/>
      </rPr>
      <t xml:space="preserve">Beneficiarios: </t>
    </r>
    <r>
      <rPr>
        <sz val="18"/>
        <rFont val="Arial"/>
        <family val="2"/>
      </rPr>
      <t xml:space="preserve">Servidores públicos del MINC y sus beneficiarios designados (familiares).
</t>
    </r>
    <r>
      <rPr>
        <b/>
        <sz val="18"/>
        <rFont val="Arial"/>
        <family val="2"/>
      </rPr>
      <t>Impacto esperado:</t>
    </r>
    <r>
      <rPr>
        <sz val="18"/>
        <rFont val="Arial"/>
        <family val="2"/>
      </rPr>
      <t xml:space="preserve"> Brindar seguridad económica a familias en caso de fallecimiento del empleado, mejorando la estabilidad laboral y el compromiso institucional.</t>
    </r>
  </si>
  <si>
    <r>
      <rPr>
        <b/>
        <sz val="18"/>
        <rFont val="Arial"/>
        <family val="2"/>
      </rPr>
      <t xml:space="preserve">Beneficiarios: </t>
    </r>
    <r>
      <rPr>
        <sz val="18"/>
        <rFont val="Arial"/>
        <family val="2"/>
      </rPr>
      <t xml:space="preserve">Empleados del MINC que residen en zonas conectadas al Metro de Santo Domingo.
</t>
    </r>
    <r>
      <rPr>
        <b/>
        <sz val="18"/>
        <rFont val="Arial"/>
        <family val="2"/>
      </rPr>
      <t xml:space="preserve">Impacto esperado: </t>
    </r>
    <r>
      <rPr>
        <sz val="18"/>
        <rFont val="Arial"/>
        <family val="2"/>
      </rPr>
      <t>Facilitar la movilidad del personal, reducir costos de transporte y promover la puntualidad en horarios laborales.</t>
    </r>
  </si>
  <si>
    <r>
      <rPr>
        <b/>
        <sz val="18"/>
        <rFont val="Arial"/>
        <family val="2"/>
      </rPr>
      <t>Beneficiarios</t>
    </r>
    <r>
      <rPr>
        <sz val="18"/>
        <rFont val="Arial"/>
        <family val="2"/>
      </rPr>
      <t xml:space="preserve">: Empleados del MINC, familias de trabajadores y equipos internos que buscan fortalecer lazos interpersonales.
</t>
    </r>
    <r>
      <rPr>
        <b/>
        <sz val="18"/>
        <rFont val="Arial"/>
        <family val="2"/>
      </rPr>
      <t xml:space="preserve">Impacto esperado: </t>
    </r>
    <r>
      <rPr>
        <sz val="18"/>
        <rFont val="Arial"/>
        <family val="2"/>
      </rPr>
      <t>Mejorar el clima laboral mediante actividades recreativas que fomenten la motivación, cohesión grupal y sentido de pertenencia institucional.</t>
    </r>
  </si>
  <si>
    <t xml:space="preserve">Ejecutar el Campamento de Verano para los hijos (as) de los servidores públicos </t>
  </si>
  <si>
    <r>
      <rPr>
        <b/>
        <sz val="18"/>
        <rFont val="Arial"/>
        <family val="2"/>
      </rPr>
      <t>Beneficiarios:</t>
    </r>
    <r>
      <rPr>
        <sz val="18"/>
        <rFont val="Arial"/>
        <family val="2"/>
      </rPr>
      <t xml:space="preserve"> Hijos/as de empleados del MINC, especialmente aquellos con acceso limitado a actividades recreativas-culturales.
</t>
    </r>
    <r>
      <rPr>
        <b/>
        <sz val="18"/>
        <rFont val="Arial"/>
        <family val="2"/>
      </rPr>
      <t xml:space="preserve">Impacto esperado: </t>
    </r>
    <r>
      <rPr>
        <sz val="18"/>
        <rFont val="Arial"/>
        <family val="2"/>
      </rPr>
      <t>Promover la integración familiar y el desarrollo socioeducativo de niños/as mediante actividades culturales y recreativas durante el verano.</t>
    </r>
  </si>
  <si>
    <t>Capturas de pantalla de la página web, enlaces a la página web, listado de participantes involucrados.</t>
  </si>
  <si>
    <r>
      <rPr>
        <b/>
        <sz val="18"/>
        <rFont val="Arial"/>
        <family val="2"/>
      </rPr>
      <t>Beneficiarios:</t>
    </r>
    <r>
      <rPr>
        <sz val="18"/>
        <rFont val="Arial"/>
        <family val="2"/>
      </rPr>
      <t xml:space="preserve"> Ciudadanos interesados en proyectos del MINC, medios de comunicación, investigadores y audiencias digitales nacionales/internacionales.
</t>
    </r>
    <r>
      <rPr>
        <b/>
        <sz val="18"/>
        <rFont val="Arial"/>
        <family val="2"/>
      </rPr>
      <t>Impacto esperado:</t>
    </r>
    <r>
      <rPr>
        <sz val="18"/>
        <rFont val="Arial"/>
        <family val="2"/>
      </rPr>
      <t xml:space="preserve"> Posicionar digitalmente los proyectos emblemáticos del MINC (ej. Feria del Libro), facilitando el acceso transparente a información y promoviendo la rendición de cuentas.</t>
    </r>
  </si>
  <si>
    <t>Fomento y desarrollo de campañas digitales</t>
  </si>
  <si>
    <t>Fortalecer la presencia digital y la comunicación estratégica de instituciones, organizaciones o iniciativas culturales a través de campañas en plataformas digitales. Mediante el diseño, producción y difusión de contenidos creativos, se busca generar mayor impacto, alcance y participación del público en temas de interés social, educativo y cultural.</t>
  </si>
  <si>
    <t xml:space="preserve">01.00.00.0001-Dirección y coordinación </t>
  </si>
  <si>
    <t>Enlaces a las campañas, documentación del proceso de creación, listado de participantes involucrados.</t>
  </si>
  <si>
    <r>
      <rPr>
        <b/>
        <sz val="18"/>
        <rFont val="Arial"/>
        <family val="2"/>
      </rPr>
      <t>Beneficiarios:</t>
    </r>
    <r>
      <rPr>
        <sz val="18"/>
        <rFont val="Arial"/>
        <family val="2"/>
      </rPr>
      <t xml:space="preserve"> Equipos de comunicación del MINC, instituciones aliadas y público general que interactúa con contenidos culturales en redes.
</t>
    </r>
    <r>
      <rPr>
        <b/>
        <sz val="18"/>
        <rFont val="Arial"/>
        <family val="2"/>
      </rPr>
      <t xml:space="preserve">Impacto esperado: </t>
    </r>
    <r>
      <rPr>
        <sz val="18"/>
        <rFont val="Arial"/>
        <family val="2"/>
      </rPr>
      <t>Ampliar el alcance de las iniciativas culturales mediante estrategias digitales innovadoras, aumentando la participación ciudadana y visibilidad de logros institucionales.</t>
    </r>
  </si>
  <si>
    <r>
      <rPr>
        <b/>
        <sz val="18"/>
        <rFont val="Arial"/>
        <family val="2"/>
      </rPr>
      <t>Beneficiarios:</t>
    </r>
    <r>
      <rPr>
        <sz val="18"/>
        <rFont val="Arial"/>
        <family val="2"/>
      </rPr>
      <t xml:space="preserve"> Personas con Trastorno del Espectro Autista (TEA), funcionarios del MINC y entidades que aplican políticas de inclusión.
</t>
    </r>
    <r>
      <rPr>
        <b/>
        <sz val="18"/>
        <rFont val="Arial"/>
        <family val="2"/>
      </rPr>
      <t xml:space="preserve">Impacto esperado: </t>
    </r>
    <r>
      <rPr>
        <sz val="18"/>
        <rFont val="Arial"/>
        <family val="2"/>
      </rPr>
      <t>Garantizar la accesibilidad universal a espacios y eventos culturales, cumpliendo con la Ley 34-23 y promoviendo una sociedad más inclusiva.</t>
    </r>
  </si>
  <si>
    <r>
      <rPr>
        <b/>
        <sz val="18"/>
        <rFont val="Arial"/>
        <family val="2"/>
      </rPr>
      <t>Beneficiarios:</t>
    </r>
    <r>
      <rPr>
        <sz val="18"/>
        <rFont val="Arial"/>
        <family val="2"/>
      </rPr>
      <t xml:space="preserve"> Escuelas culturales privadas, estudiantes de arte, Ministerio de Cultura y ciudadanos que buscan formación cultural de calidad.
</t>
    </r>
    <r>
      <rPr>
        <b/>
        <sz val="18"/>
        <rFont val="Arial"/>
        <family val="2"/>
      </rPr>
      <t xml:space="preserve">Impacto esperado: </t>
    </r>
    <r>
      <rPr>
        <sz val="18"/>
        <rFont val="Arial"/>
        <family val="2"/>
      </rPr>
      <t>Establecer estándares educativos y legales para la enseñanza cultural privada, asegurando calidad pedagógica y supervisión estatal en beneficio del sector.</t>
    </r>
  </si>
  <si>
    <r>
      <rPr>
        <b/>
        <sz val="18"/>
        <rFont val="Arial"/>
        <family val="2"/>
      </rPr>
      <t xml:space="preserve">Beneficiarios: </t>
    </r>
    <r>
      <rPr>
        <sz val="18"/>
        <rFont val="Arial"/>
        <family val="2"/>
      </rPr>
      <t xml:space="preserve">Colaboradores de la Institución  
</t>
    </r>
    <r>
      <rPr>
        <b/>
        <sz val="18"/>
        <rFont val="Arial"/>
        <family val="2"/>
      </rPr>
      <t>Impacto esperado:</t>
    </r>
    <r>
      <rPr>
        <sz val="18"/>
        <rFont val="Arial"/>
        <family val="2"/>
      </rPr>
      <t xml:space="preserve"> Modernizar la flotilla vehicular para mejorar la eficiencia operativa, Reducir los costos operativos y de mantenimiento a largo plazo, Asegurar que los vehículos nuevos cumplan con las necesidades específicas de cada dependencia</t>
    </r>
  </si>
  <si>
    <r>
      <rPr>
        <b/>
        <sz val="18"/>
        <rFont val="Arial"/>
        <family val="2"/>
      </rPr>
      <t>Beneficiarios:</t>
    </r>
    <r>
      <rPr>
        <sz val="18"/>
        <rFont val="Arial"/>
        <family val="2"/>
      </rPr>
      <t xml:space="preserve"> Visitantes y Colaboradores de la Institución 
</t>
    </r>
    <r>
      <rPr>
        <b/>
        <sz val="18"/>
        <rFont val="Arial"/>
        <family val="2"/>
      </rPr>
      <t>Impacto esperado:</t>
    </r>
    <r>
      <rPr>
        <sz val="18"/>
        <rFont val="Arial"/>
        <family val="2"/>
      </rPr>
      <t xml:space="preserve"> Concluir con las mejoras a la edificación de la SEDE y habilitación de butacas para sala de espectaculo</t>
    </r>
  </si>
  <si>
    <t>Region Ozama</t>
  </si>
  <si>
    <r>
      <rPr>
        <b/>
        <sz val="18"/>
        <rFont val="Arial"/>
        <family val="2"/>
      </rPr>
      <t>Beneficiarios:</t>
    </r>
    <r>
      <rPr>
        <sz val="18"/>
        <rFont val="Arial"/>
        <family val="2"/>
      </rPr>
      <t xml:space="preserve"> Visitantes y Colaboradores de la Institución con movilidad reducida 
</t>
    </r>
    <r>
      <rPr>
        <b/>
        <sz val="18"/>
        <rFont val="Arial"/>
        <family val="2"/>
      </rPr>
      <t xml:space="preserve">
Impacto esperado:</t>
    </r>
    <r>
      <rPr>
        <sz val="18"/>
        <rFont val="Arial"/>
        <family val="2"/>
      </rPr>
      <t xml:space="preserve"> Promover la autonomía de las personas con movilidad reducida reducir las barreras arquitectónicas existentes en la infraestructura brindar instalaciones más seguras y confiables para el usuario y concientizar a la comunidad sobre la importancia de tener una cultura de inclusión</t>
    </r>
  </si>
  <si>
    <r>
      <rPr>
        <b/>
        <sz val="18"/>
        <rFont val="Arial"/>
        <family val="2"/>
      </rPr>
      <t>Beneficiarios:</t>
    </r>
    <r>
      <rPr>
        <sz val="18"/>
        <rFont val="Arial"/>
        <family val="2"/>
      </rPr>
      <t xml:space="preserve"> Visitantes y Colaboradores de la Institución 
</t>
    </r>
    <r>
      <rPr>
        <b/>
        <sz val="18"/>
        <rFont val="Arial"/>
        <family val="2"/>
      </rPr>
      <t>Impacto esperado:</t>
    </r>
    <r>
      <rPr>
        <sz val="18"/>
        <rFont val="Arial"/>
        <family val="2"/>
      </rPr>
      <t xml:space="preserve"> Facilitar la orientación y circulación de los usuarios dentro del edificio así como mejorar la accesibilidad y la seguridad</t>
    </r>
  </si>
  <si>
    <r>
      <rPr>
        <b/>
        <sz val="18"/>
        <rFont val="Arial"/>
        <family val="2"/>
      </rPr>
      <t>Beneficiarios:</t>
    </r>
    <r>
      <rPr>
        <sz val="18"/>
        <rFont val="Arial"/>
        <family val="2"/>
      </rPr>
      <t xml:space="preserve"> Visitantes y Colaboradores de las dependencias intervenidas 
</t>
    </r>
    <r>
      <rPr>
        <b/>
        <sz val="18"/>
        <rFont val="Arial"/>
        <family val="2"/>
      </rPr>
      <t xml:space="preserve">Impacto esperado: </t>
    </r>
    <r>
      <rPr>
        <sz val="18"/>
        <rFont val="Arial"/>
        <family val="2"/>
      </rPr>
      <t>Identificar cada dependencia y mejorar la imagen institucional</t>
    </r>
  </si>
  <si>
    <r>
      <rPr>
        <b/>
        <sz val="18"/>
        <rFont val="Arial"/>
        <family val="2"/>
      </rPr>
      <t xml:space="preserve">Beneficiarios: </t>
    </r>
    <r>
      <rPr>
        <sz val="18"/>
        <rFont val="Arial"/>
        <family val="2"/>
      </rPr>
      <t xml:space="preserve">Visitantes y Colaboradores del edificio La Casona 
</t>
    </r>
    <r>
      <rPr>
        <b/>
        <sz val="18"/>
        <rFont val="Arial"/>
        <family val="2"/>
      </rPr>
      <t xml:space="preserve">Impacto esperado: </t>
    </r>
    <r>
      <rPr>
        <sz val="18"/>
        <rFont val="Arial"/>
        <family val="2"/>
      </rPr>
      <t>Mejorar las condiciones de la infraestructura para aumentar la durabilidad y el valor estético del mismo; asimismo garantizar un entorno adecuado para los usuarios</t>
    </r>
  </si>
  <si>
    <r>
      <rPr>
        <b/>
        <sz val="18"/>
        <rFont val="Arial"/>
        <family val="2"/>
      </rPr>
      <t>Beneficiarios:</t>
    </r>
    <r>
      <rPr>
        <sz val="18"/>
        <rFont val="Arial"/>
        <family val="2"/>
      </rPr>
      <t xml:space="preserve"> colaboradores de la institución el Medioambiente
</t>
    </r>
    <r>
      <rPr>
        <b/>
        <sz val="18"/>
        <rFont val="Arial"/>
        <family val="2"/>
      </rPr>
      <t xml:space="preserve">Impacto esperado: </t>
    </r>
    <r>
      <rPr>
        <sz val="18"/>
        <rFont val="Arial"/>
        <family val="2"/>
      </rPr>
      <t>Cumplimiento de las politicas de Compra Verde de la DGCP</t>
    </r>
  </si>
  <si>
    <r>
      <rPr>
        <b/>
        <sz val="18"/>
        <rFont val="Arial"/>
        <family val="2"/>
      </rPr>
      <t>Beneficiarios</t>
    </r>
    <r>
      <rPr>
        <sz val="18"/>
        <rFont val="Arial"/>
        <family val="2"/>
      </rPr>
      <t xml:space="preserve">: colaboradores de la institución 
</t>
    </r>
    <r>
      <rPr>
        <b/>
        <sz val="18"/>
        <rFont val="Arial"/>
        <family val="2"/>
      </rPr>
      <t>Impacto esperado</t>
    </r>
    <r>
      <rPr>
        <sz val="18"/>
        <rFont val="Arial"/>
        <family val="2"/>
      </rPr>
      <t>: Cumplimiento de las procedimientos</t>
    </r>
  </si>
  <si>
    <r>
      <rPr>
        <b/>
        <sz val="18"/>
        <rFont val="Arial"/>
        <family val="2"/>
      </rPr>
      <t>Beneficiarios:</t>
    </r>
    <r>
      <rPr>
        <sz val="18"/>
        <rFont val="Arial"/>
        <family val="2"/>
      </rPr>
      <t xml:space="preserve"> Colaboradores de la Institución  
</t>
    </r>
    <r>
      <rPr>
        <b/>
        <sz val="18"/>
        <rFont val="Arial"/>
        <family val="2"/>
      </rPr>
      <t>Impacto esperado:</t>
    </r>
    <r>
      <rPr>
        <sz val="18"/>
        <rFont val="Arial"/>
        <family val="2"/>
      </rPr>
      <t xml:space="preserve"> Cumplimiento de los lineamientos de Archivo General de la Nacion Ley 481-08</t>
    </r>
  </si>
  <si>
    <r>
      <rPr>
        <b/>
        <sz val="18"/>
        <rFont val="Arial"/>
        <family val="2"/>
      </rPr>
      <t>Beneficiarios:</t>
    </r>
    <r>
      <rPr>
        <sz val="18"/>
        <rFont val="Arial"/>
        <family val="2"/>
      </rPr>
      <t xml:space="preserve"> Colaboradores de la Institución  
</t>
    </r>
    <r>
      <rPr>
        <b/>
        <sz val="18"/>
        <rFont val="Arial"/>
        <family val="2"/>
      </rPr>
      <t xml:space="preserve">Impacto esperado: </t>
    </r>
    <r>
      <rPr>
        <sz val="18"/>
        <rFont val="Arial"/>
        <family val="2"/>
      </rPr>
      <t>Facilitar la gestión y el acceso a documentos de manera segura y eficiente, Automatizar y mejorar los flujos de trabajo relacionados con la documentación, Asegurar la conformidad con normativas de gestión documental y seguridad de la información, Incrementar la productividad reduciendo tiempos de búsqueda y gestión de documentos.</t>
    </r>
  </si>
  <si>
    <r>
      <rPr>
        <b/>
        <sz val="18"/>
        <rFont val="Arial"/>
        <family val="2"/>
      </rPr>
      <t xml:space="preserve">Beneficiarios: </t>
    </r>
    <r>
      <rPr>
        <sz val="18"/>
        <rFont val="Arial"/>
        <family val="2"/>
      </rPr>
      <t xml:space="preserve">Visitantes Estudiantes y Colaboradores de CENADARTE 
</t>
    </r>
    <r>
      <rPr>
        <b/>
        <sz val="18"/>
        <rFont val="Arial"/>
        <family val="2"/>
      </rPr>
      <t xml:space="preserve">Impacto esperado: </t>
    </r>
    <r>
      <rPr>
        <sz val="18"/>
        <rFont val="Arial"/>
        <family val="2"/>
      </rPr>
      <t>Mejorar las condiciones de la infraestructura para aumentar la durabilidad y el valor estético del mismo; asimismo garantizar un entorno adecuado para los usuarios</t>
    </r>
  </si>
  <si>
    <r>
      <rPr>
        <b/>
        <sz val="18"/>
        <rFont val="Arial"/>
        <family val="2"/>
      </rPr>
      <t xml:space="preserve">Beneficiarios: </t>
    </r>
    <r>
      <rPr>
        <sz val="18"/>
        <rFont val="Arial"/>
        <family val="2"/>
      </rPr>
      <t xml:space="preserve">Asociaciones Sin Fines de Lucro (ASFL) culturales registradas, gestores de estas organizaciones, comunidades que acceden a sus servicios culturales y ciudadanos que ejercen su derecho constitucional a la cultura.
</t>
    </r>
    <r>
      <rPr>
        <b/>
        <sz val="18"/>
        <rFont val="Arial"/>
        <family val="2"/>
      </rPr>
      <t>Impacto esperado:</t>
    </r>
    <r>
      <rPr>
        <sz val="18"/>
        <rFont val="Arial"/>
        <family val="2"/>
      </rPr>
      <t xml:space="preserve"> Fortalecer la capacidad operativa y sostenibilidad de las ASFL culturales mediante capacitación y acompañamiento técnico, garantizando su rol como agentes clave en la democratización del acceso a bienes y servicios culturales en todo el territorio nacional.</t>
    </r>
  </si>
  <si>
    <t>Celebración de la Semana de Calidad</t>
  </si>
  <si>
    <t>Es una iniciativa dirigida a fortalecer la cultura de calidad y mejora continua en las instituciones públicas. A través de actividades formativas, espacios de intercambio de experiencias y reconocimiento a buenas prácticas, se busca promover el uso de herramientas de gestión que impulsen la eficiencia, transparencia y orientación a resultados</t>
  </si>
  <si>
    <t xml:space="preserve">Número de talleres realizados </t>
  </si>
  <si>
    <r>
      <rPr>
        <b/>
        <sz val="18"/>
        <rFont val="Arial"/>
        <family val="2"/>
      </rPr>
      <t>Beneficiarios:</t>
    </r>
    <r>
      <rPr>
        <sz val="18"/>
        <rFont val="Arial"/>
        <family val="2"/>
      </rPr>
      <t xml:space="preserve"> Empleados del Ministerio de Cultura, instituciones públicas aliadas y ciudadanos que interactúan con servicios estatales optimizados.
</t>
    </r>
    <r>
      <rPr>
        <b/>
        <sz val="18"/>
        <rFont val="Arial"/>
        <family val="2"/>
      </rPr>
      <t xml:space="preserve">Impacto esperado: </t>
    </r>
    <r>
      <rPr>
        <sz val="18"/>
        <rFont val="Arial"/>
        <family val="2"/>
      </rPr>
      <t>Promover una cultura institucional de calidad y mejora continua mediante herramientas de gestión innovadoras, reconociendo buenas prácticas y aumentando la eficiencia en la entrega de servicios culturales públicos.</t>
    </r>
  </si>
  <si>
    <r>
      <rPr>
        <b/>
        <sz val="18"/>
        <rFont val="Arial"/>
        <family val="2"/>
      </rPr>
      <t xml:space="preserve">Beneficiarios: </t>
    </r>
    <r>
      <rPr>
        <sz val="18"/>
        <rFont val="Arial"/>
        <family val="2"/>
      </rPr>
      <t xml:space="preserve">Usuarios de servicios del MINC (artistas, gestores, ciudadanos) y equipos internos responsables de la calidad en la atención pública.
</t>
    </r>
    <r>
      <rPr>
        <b/>
        <sz val="18"/>
        <rFont val="Arial"/>
        <family val="2"/>
      </rPr>
      <t>Impacto esperado:</t>
    </r>
    <r>
      <rPr>
        <sz val="18"/>
        <rFont val="Arial"/>
        <family val="2"/>
      </rPr>
      <t xml:space="preserve"> Mejorar la calidad de los servicios culturales mediante encuestas que midan la satisfacción ciudadana, actualizando indicadores de gestión para alinear ofertas con necesidades reales de la población.</t>
    </r>
  </si>
  <si>
    <r>
      <rPr>
        <b/>
        <sz val="18"/>
        <rFont val="Arial"/>
        <family val="2"/>
      </rPr>
      <t xml:space="preserve">Beneficiarios: </t>
    </r>
    <r>
      <rPr>
        <sz val="18"/>
        <rFont val="Arial"/>
        <family val="2"/>
      </rPr>
      <t xml:space="preserve">Empleados del MINC, departamentos administrativos y ciudadanos que requieren trámites ágiles y transparentes.
</t>
    </r>
    <r>
      <rPr>
        <b/>
        <sz val="18"/>
        <rFont val="Arial"/>
        <family val="2"/>
      </rPr>
      <t>Impacto esperado:</t>
    </r>
    <r>
      <rPr>
        <sz val="18"/>
        <rFont val="Arial"/>
        <family val="2"/>
      </rPr>
      <t xml:space="preserve"> Estandarizar y optimizar procesos institucionales mediante un plan de gestión documental, reduciendo burocracia, mejorando la transparencia y garantizando eficiencia en la administración pública cultural.</t>
    </r>
  </si>
  <si>
    <t>1 Autodiagnostico CAF 2024 realizado, 2 Plan de Mejora Institucional con base en Modelo CAF 2025 documentado
3 Actualización de los indicadores 011 Autodiagnostico CAF y 012 Plan de Mejora Modelo CAF del SISMAP</t>
  </si>
  <si>
    <r>
      <rPr>
        <b/>
        <sz val="18"/>
        <rFont val="Arial"/>
        <family val="2"/>
      </rPr>
      <t>Beneficiarios</t>
    </r>
    <r>
      <rPr>
        <sz val="18"/>
        <rFont val="Arial"/>
        <family val="2"/>
      </rPr>
      <t xml:space="preserve">: Directivos y equipos técnicos del MINC, entidades auditoras y ciudadanos que demandan servicios culturales de calidad.
</t>
    </r>
    <r>
      <rPr>
        <b/>
        <sz val="18"/>
        <rFont val="Arial"/>
        <family val="2"/>
      </rPr>
      <t xml:space="preserve">Impacto esperado: </t>
    </r>
    <r>
      <rPr>
        <sz val="18"/>
        <rFont val="Arial"/>
        <family val="2"/>
      </rPr>
      <t>Fortalecer la institucionalidad del MINC mediante el modelo CAF, identificando brechas de gestión y ejecutando planes de mejora que aseguren alineación con estándares internacionales de eficiencia y rendición de cuentas.</t>
    </r>
  </si>
  <si>
    <r>
      <rPr>
        <b/>
        <sz val="18"/>
        <rFont val="Arial"/>
        <family val="2"/>
      </rPr>
      <t xml:space="preserve">Beneficiarios: </t>
    </r>
    <r>
      <rPr>
        <sz val="18"/>
        <rFont val="Arial"/>
        <family val="2"/>
      </rPr>
      <t xml:space="preserve">Personal de la Institución Máximas Autoridades y Directivos
</t>
    </r>
    <r>
      <rPr>
        <b/>
        <sz val="18"/>
        <rFont val="Arial"/>
        <family val="2"/>
      </rPr>
      <t xml:space="preserve">Impacto Esperado: </t>
    </r>
    <r>
      <rPr>
        <sz val="18"/>
        <rFont val="Arial"/>
        <family val="2"/>
      </rPr>
      <t>Mejora en la Eficiencia Operativa Cumplimiento de Objetivos Institucionales Optimización de Recursos Mejora en la Toma de Decisiones</t>
    </r>
  </si>
  <si>
    <t>Creación de acciones enfocada al fortalecimiento de la División de Igualdad de Género</t>
  </si>
  <si>
    <r>
      <rPr>
        <b/>
        <sz val="18"/>
        <rFont val="Arial"/>
        <family val="2"/>
      </rPr>
      <t xml:space="preserve">Beneficiarios: </t>
    </r>
    <r>
      <rPr>
        <sz val="18"/>
        <rFont val="Arial"/>
        <family val="2"/>
      </rPr>
      <t xml:space="preserve">Empleadas/os del Ministerio de Cultura, organizaciones de la sociedad civil vinculadas a género, y la población general beneficiaria de políticas culturales inclusivas.
</t>
    </r>
    <r>
      <rPr>
        <b/>
        <sz val="18"/>
        <rFont val="Arial"/>
        <family val="2"/>
      </rPr>
      <t xml:space="preserve">Impacto esperado: </t>
    </r>
    <r>
      <rPr>
        <sz val="18"/>
        <rFont val="Arial"/>
        <family val="2"/>
      </rPr>
      <t>Reducir brechas de género en el ámbito cultural mediante políticas institucionales, formación en equidad y campañas de sensibilización, promoviendo la transversalización de la perspectiva de género en programas, proyectos y espacios de decisión para garantizar igualdad de oportunidades y erradicar discriminaciones estructurales.</t>
    </r>
  </si>
  <si>
    <r>
      <t xml:space="preserve">Beneficiarios: </t>
    </r>
    <r>
      <rPr>
        <sz val="18"/>
        <rFont val="Arial"/>
        <family val="2"/>
      </rPr>
      <t xml:space="preserve">Los beneficiarios de la revisión y evaluación de la estructura organizativa actual de las áreas sustantivas junto con la revisión de la escala salarial son los funcionarios y colaboradores del Ministerio de Cultura incluyendo a las máximas autoridades así como los departamentos y equipos responsables de la implementación de políticas culturales
</t>
    </r>
    <r>
      <rPr>
        <b/>
        <sz val="18"/>
        <rFont val="Arial"/>
        <family val="2"/>
      </rPr>
      <t xml:space="preserve">
Impacto esperado: </t>
    </r>
    <r>
      <rPr>
        <sz val="18"/>
        <rFont val="Arial"/>
        <family val="2"/>
      </rPr>
      <t>Se espera optimizar la estructura organizativa para mejorar la eficiencia y efectividad en el cumplimiento de los objetivos institucionales garantizar la equidad y competitividad salarial fomentar la motivación y el bienestar del personal y alinear los recursos humanos con las prioridades estratégicas del Ministerio contribuyendo así al fortalecimiento de la gestión cultural en el país</t>
    </r>
  </si>
  <si>
    <t>Tiene como objetivo la revisión, actualización y mejora de la escala salarial del Ministerio de Cultura, garantizando un esquema de remuneraciones equitativo, competitivo y alineado con las normativas vigentes</t>
  </si>
  <si>
    <r>
      <rPr>
        <b/>
        <sz val="18"/>
        <rFont val="Arial"/>
        <family val="2"/>
      </rPr>
      <t>Beneficiarios:</t>
    </r>
    <r>
      <rPr>
        <sz val="18"/>
        <rFont val="Arial"/>
        <family val="2"/>
      </rPr>
      <t xml:space="preserve"> Empleados/as del Ministerio de Cultura (MINC), especialmente aquellos en posiciones con remuneraciones desactualizadas, y la sociedad dominicana que accede a servicios culturales gestionados por profesionales motivados y competitivos.
</t>
    </r>
    <r>
      <rPr>
        <b/>
        <sz val="18"/>
        <rFont val="Arial"/>
        <family val="2"/>
      </rPr>
      <t xml:space="preserve">Impacto esperado: </t>
    </r>
    <r>
      <rPr>
        <sz val="18"/>
        <rFont val="Arial"/>
        <family val="2"/>
      </rPr>
      <t>Establecer una escala salarial equitativa y actualizada que mejore las condiciones laborales, incentive la productividad institucional, atraiga y retenga talento especializado, y garantice alineación con normativas nacionales para fortalecer la eficiencia del MINC en la promoción cultural con enfoque de justicia social.</t>
    </r>
  </si>
  <si>
    <r>
      <rPr>
        <b/>
        <sz val="18"/>
        <rFont val="Arial"/>
        <family val="2"/>
      </rPr>
      <t>Beneficiarios:</t>
    </r>
    <r>
      <rPr>
        <sz val="18"/>
        <rFont val="Arial"/>
        <family val="2"/>
      </rPr>
      <t xml:space="preserve"> Artistas académicos y gestores culturales
</t>
    </r>
    <r>
      <rPr>
        <b/>
        <sz val="18"/>
        <rFont val="Arial"/>
        <family val="2"/>
      </rPr>
      <t xml:space="preserve">Impacto esperado: </t>
    </r>
    <r>
      <rPr>
        <sz val="18"/>
        <rFont val="Arial"/>
        <family val="2"/>
      </rPr>
      <t xml:space="preserve">Desarrollo de capacidades y fortalecimiento de relaciones culturales internacionales </t>
    </r>
  </si>
  <si>
    <r>
      <rPr>
        <b/>
        <sz val="18"/>
        <rFont val="Arial"/>
        <family val="2"/>
      </rPr>
      <t xml:space="preserve">Beneficiarios: </t>
    </r>
    <r>
      <rPr>
        <sz val="18"/>
        <rFont val="Arial"/>
        <family val="2"/>
      </rPr>
      <t xml:space="preserve">Artistas Creadores Artesanos Bibliotecarios académicos y gestores culturales 
</t>
    </r>
    <r>
      <rPr>
        <b/>
        <sz val="18"/>
        <rFont val="Arial"/>
        <family val="2"/>
      </rPr>
      <t>Impacto esperado:</t>
    </r>
    <r>
      <rPr>
        <sz val="18"/>
        <rFont val="Arial"/>
        <family val="2"/>
      </rPr>
      <t xml:space="preserve"> Desarrollo de capacidades y fortalecimiento de relaciones culturales internacionales </t>
    </r>
  </si>
  <si>
    <r>
      <rPr>
        <b/>
        <sz val="18"/>
        <rFont val="Arial"/>
        <family val="2"/>
      </rPr>
      <t xml:space="preserve">Beneficiarios: </t>
    </r>
    <r>
      <rPr>
        <sz val="18"/>
        <rFont val="Arial"/>
        <family val="2"/>
      </rPr>
      <t xml:space="preserve">Artistas Creadores Artesanos Bibliotecarios Bailarines académicos y gestores culturales
</t>
    </r>
    <r>
      <rPr>
        <b/>
        <sz val="18"/>
        <rFont val="Arial"/>
        <family val="2"/>
      </rPr>
      <t xml:space="preserve">Impacto esperado: </t>
    </r>
    <r>
      <rPr>
        <sz val="18"/>
        <rFont val="Arial"/>
        <family val="2"/>
      </rPr>
      <t>Desarrollo de capacidades y fortalecimiento de relaciones culturales internacionales</t>
    </r>
  </si>
  <si>
    <t>Proyecto de interoperabilidad de datos estadísticos</t>
  </si>
  <si>
    <t>Tiene como objetivo facilitar el intercambio y la integración de información entre las diferentes entidades del sector público.</t>
  </si>
  <si>
    <t>Número de acuerdos de interoperabilidad</t>
  </si>
  <si>
    <t>Copia de acuerdos, tablero de datos</t>
  </si>
  <si>
    <r>
      <rPr>
        <b/>
        <sz val="18"/>
        <rFont val="Arial"/>
        <family val="2"/>
      </rPr>
      <t>Beneficiarios:</t>
    </r>
    <r>
      <rPr>
        <sz val="18"/>
        <rFont val="Arial"/>
        <family val="2"/>
      </rPr>
      <t xml:space="preserve"> tomadores de decisiones políticas, investigadores/as académicos y ciudadanos que acceden a datos abiertos para transparencia o desarrollo comunitario.
</t>
    </r>
    <r>
      <rPr>
        <b/>
        <sz val="18"/>
        <rFont val="Arial"/>
        <family val="2"/>
      </rPr>
      <t xml:space="preserve">Impacto esperado: </t>
    </r>
    <r>
      <rPr>
        <sz val="18"/>
        <rFont val="Arial"/>
        <family val="2"/>
      </rPr>
      <t>Mejorar la calidad y oportunidad de las políticas públicas mediante datos estadísticos integrados y accesibles, optimizando recursos estatales, eliminando duplicidades y fomentando la innovación en gestión pública basada en evidencia.</t>
    </r>
  </si>
  <si>
    <r>
      <rPr>
        <b/>
        <sz val="18"/>
        <rFont val="Arial"/>
        <family val="2"/>
      </rPr>
      <t>Beneficiarios:</t>
    </r>
    <r>
      <rPr>
        <sz val="18"/>
        <rFont val="Arial"/>
        <family val="2"/>
      </rPr>
      <t xml:space="preserve"> Personal del Ministerio en la sede central y dependencias usuarios de los servicios tecnológicos del Ministerio ciudadanos que interactúan con el Ministerio a través de sus plataformas tecnológicas
</t>
    </r>
    <r>
      <rPr>
        <b/>
        <sz val="18"/>
        <rFont val="Arial"/>
        <family val="2"/>
      </rPr>
      <t>Impacto esperado:</t>
    </r>
    <r>
      <rPr>
        <sz val="18"/>
        <rFont val="Arial"/>
        <family val="2"/>
      </rPr>
      <t xml:space="preserve"> Mejora en la calidad y disponibilidad de los servicios tecnológicos proporcionados por el Ministerio aumento en la eficiencia y productividad del personal optimización de los recursos tecnológicos fortalecimiento de la capacidad del Ministerio para la implementación de proyectos tecnológicos innovadores y mejora en la experiencia del usuario en la interacción con el Ministerio a través de sus plataformas digitales</t>
    </r>
  </si>
  <si>
    <t>Portal de Transparencia Institucional</t>
  </si>
  <si>
    <t xml:space="preserve">Porcentaje de actualización portal </t>
  </si>
  <si>
    <r>
      <rPr>
        <b/>
        <sz val="18"/>
        <rFont val="Arial"/>
        <family val="2"/>
      </rPr>
      <t xml:space="preserve">Beneficiarios: </t>
    </r>
    <r>
      <rPr>
        <sz val="18"/>
        <rFont val="Arial"/>
        <family val="2"/>
      </rPr>
      <t xml:space="preserve">Ciudadanos, organizaciones de la sociedad civil, medios de comunicación y entidades auditoras que requieren acceso a información pública del Ministerio de Cultura.
</t>
    </r>
    <r>
      <rPr>
        <b/>
        <sz val="18"/>
        <rFont val="Arial"/>
        <family val="2"/>
      </rPr>
      <t xml:space="preserve">Impacto esperado: </t>
    </r>
    <r>
      <rPr>
        <sz val="18"/>
        <rFont val="Arial"/>
        <family val="2"/>
      </rPr>
      <t>Garantizar transparencia en la gestión institucional mediante la publicación oportuna de documentación relevante, fortaleciendo la rendición de cuentas y la confianza ciudadana en las políticas culturales.</t>
    </r>
  </si>
  <si>
    <t>Santo Domigo</t>
  </si>
  <si>
    <t>Contrapartida campaña por la Integridad de DIGEIG.</t>
  </si>
  <si>
    <t xml:space="preserve">
Cantidad de socializaciones realizadas
</t>
  </si>
  <si>
    <t>Fotografías y videos promocionando la campaña, circular promocionando la campaña, captura de pantalla de las redes sociales, correos electrónicos promocionando la campaña, lista de participantes.</t>
  </si>
  <si>
    <r>
      <rPr>
        <b/>
        <sz val="18"/>
        <rFont val="Arial"/>
        <family val="2"/>
      </rPr>
      <t xml:space="preserve">Beneficiarios: </t>
    </r>
    <r>
      <rPr>
        <sz val="18"/>
        <rFont val="Arial"/>
        <family val="2"/>
      </rPr>
      <t xml:space="preserve">Empleados del MINC, ciudadanos que interactúan con servicios públicos y organizaciones aliadas en la promoción de la ética.
</t>
    </r>
    <r>
      <rPr>
        <b/>
        <sz val="18"/>
        <rFont val="Arial"/>
        <family val="2"/>
      </rPr>
      <t>Impacto esperado:</t>
    </r>
    <r>
      <rPr>
        <sz val="18"/>
        <rFont val="Arial"/>
        <family val="2"/>
      </rPr>
      <t xml:space="preserve"> Sensibilizar sobre la importancia de la integridad mediante campañas en redes y materiales promocionales, alineando al MINC con estándares nacionales de transparencia y combate a la corrupción.</t>
    </r>
  </si>
  <si>
    <t xml:space="preserve">
Cantidad de socializaciones realizadas</t>
  </si>
  <si>
    <r>
      <rPr>
        <b/>
        <sz val="18"/>
        <rFont val="Arial"/>
        <family val="2"/>
      </rPr>
      <t xml:space="preserve">Beneficiarios: </t>
    </r>
    <r>
      <rPr>
        <sz val="18"/>
        <rFont val="Arial"/>
        <family val="2"/>
      </rPr>
      <t xml:space="preserve">Servidores públicos del MINC, beneficiarios de servicios culturales y audiencias en redes sociales.
</t>
    </r>
    <r>
      <rPr>
        <b/>
        <sz val="18"/>
        <rFont val="Arial"/>
        <family val="2"/>
      </rPr>
      <t xml:space="preserve">Impacto esperado: </t>
    </r>
    <r>
      <rPr>
        <sz val="18"/>
        <rFont val="Arial"/>
        <family val="2"/>
      </rPr>
      <t>Internalizar valores institucionales (integridad, ética) en la cultura laboral mediante difusión masiva (correos, murales, redes), promoviendo prácticas transparentes y coherentes con la misión del Ministerio.</t>
    </r>
  </si>
  <si>
    <t>Talleres la implementación de mecanismos de inducción sobre integridad a los nuevos servidores</t>
  </si>
  <si>
    <t xml:space="preserve">Convocatoria, Lista de participantes
</t>
  </si>
  <si>
    <r>
      <rPr>
        <b/>
        <sz val="18"/>
        <rFont val="Arial"/>
        <family val="2"/>
      </rPr>
      <t xml:space="preserve">Beneficiarios: </t>
    </r>
    <r>
      <rPr>
        <sz val="18"/>
        <rFont val="Arial"/>
        <family val="2"/>
      </rPr>
      <t xml:space="preserve">Nuevos empleados del MINC, equipos de recursos humanos y departamentos con alta rotación de personal.
</t>
    </r>
    <r>
      <rPr>
        <b/>
        <sz val="18"/>
        <rFont val="Arial"/>
        <family val="2"/>
      </rPr>
      <t xml:space="preserve">Impacto esperado: </t>
    </r>
    <r>
      <rPr>
        <sz val="18"/>
        <rFont val="Arial"/>
        <family val="2"/>
      </rPr>
      <t>Integrar la ética y la gestión de conflictos de interés desde el inicio de la relación laboral, reduciendo riesgos de prácticas irregulares y fomentando una cultura organizacional basada en la integridad.</t>
    </r>
  </si>
  <si>
    <t>Celebración del congreso internacional por una cultura de integridad</t>
  </si>
  <si>
    <t>Celebración del Pre-Congreso internacional por una cultura de integridad: Gestión de conflicto de conflicto de interés.</t>
  </si>
  <si>
    <r>
      <rPr>
        <b/>
        <sz val="18"/>
        <rFont val="Arial"/>
        <family val="2"/>
      </rPr>
      <t xml:space="preserve">Beneficiarios: </t>
    </r>
    <r>
      <rPr>
        <sz val="18"/>
        <rFont val="Arial"/>
        <family val="2"/>
      </rPr>
      <t xml:space="preserve">Funcionarios públicos, gestores culturales, organismos internacionales aliados (DIGEIG, OEA) y académicos especializados en ética pública.
</t>
    </r>
    <r>
      <rPr>
        <b/>
        <sz val="18"/>
        <rFont val="Arial"/>
        <family val="2"/>
      </rPr>
      <t xml:space="preserve">Impacto esperado: </t>
    </r>
    <r>
      <rPr>
        <sz val="18"/>
        <rFont val="Arial"/>
        <family val="2"/>
      </rPr>
      <t>Fortalecer capacidades en gestión de conflictos de interés y riesgos de corrupción mediante formación especializada, posicionando al MINC como referente en la implementación de modelos de integridad alineados con estándares globales.</t>
    </r>
  </si>
  <si>
    <t>Celebración del congreso internacional por una cultura de integridad: Gestión de conflicto de conflicto de interés</t>
  </si>
  <si>
    <t>Desarrollar acto de lectura y firma del compromiso por la integridad de la máxima autoridad ante todos los servidores públicos de la institución</t>
  </si>
  <si>
    <t>Fotografías y videos firmando el compromiso, captura de pantalla de las redes sociales, convocatoria, lista de participantes.</t>
  </si>
  <si>
    <r>
      <rPr>
        <b/>
        <sz val="18"/>
        <rFont val="Arial"/>
        <family val="2"/>
      </rPr>
      <t>Beneficiarios:</t>
    </r>
    <r>
      <rPr>
        <sz val="18"/>
        <rFont val="Arial"/>
        <family val="2"/>
      </rPr>
      <t xml:space="preserve"> Máxima autoridad del MINC, empleados de todos los niveles y ciudadanos que demandan transparencia en la gestión cultural.
</t>
    </r>
    <r>
      <rPr>
        <b/>
        <sz val="18"/>
        <rFont val="Arial"/>
        <family val="2"/>
      </rPr>
      <t xml:space="preserve">Impacto esperado: </t>
    </r>
    <r>
      <rPr>
        <sz val="18"/>
        <rFont val="Arial"/>
        <family val="2"/>
      </rPr>
      <t>Simbolizar el compromiso institucional con la integridad mediante un acto público de rendición de cuentas, reforzando la credibilidad del MINC y motivando la adopción de prácticas éticas en toda la estructura organizativa.</t>
    </r>
  </si>
  <si>
    <t xml:space="preserve">Socializacion sobre Planeación de gestión de riesgos de corrupción. </t>
  </si>
  <si>
    <t>Cantidad de socializaciones realizadas</t>
  </si>
  <si>
    <t>Formulario de planeación de la gestión de riesgos conductuales, convocatoria, lista de participantes.</t>
  </si>
  <si>
    <r>
      <rPr>
        <b/>
        <sz val="18"/>
        <rFont val="Arial"/>
        <family val="2"/>
      </rPr>
      <t>Beneficiarios:</t>
    </r>
    <r>
      <rPr>
        <sz val="18"/>
        <rFont val="Arial"/>
        <family val="2"/>
      </rPr>
      <t xml:space="preserve"> Empleados del MINC, equipos directivos y áreas con mayor exposición a riesgos de corrupción (compras, contrataciones).
</t>
    </r>
    <r>
      <rPr>
        <b/>
        <sz val="18"/>
        <rFont val="Arial"/>
        <family val="2"/>
      </rPr>
      <t xml:space="preserve">Impacto esperado: </t>
    </r>
    <r>
      <rPr>
        <sz val="18"/>
        <rFont val="Arial"/>
        <family val="2"/>
      </rPr>
      <t>Implementar un modelo integral de gestión de riesgos conductuales (identificación, evaluación, tratamiento), asegurando la aplicación del Código de Integridad y reduciendo vulnerabilidades institucionales mediante protocolos claros y socialización continua.</t>
    </r>
  </si>
  <si>
    <t>Actualización de la matriz de identificación de riesgos conductuales, captura de pantalla de las redes sociales, convocatoria, lista de participantes.</t>
  </si>
  <si>
    <t>Actualización de la matriz de zonas de riesgos conductuales, actualización de la matriz de valoración de riesgos, captura de pantalla de las redes sociales, convocatoria, lista de participantes.</t>
  </si>
  <si>
    <t>Plan de acción de riesgos conductuales, convocatoria, lista de participantes.</t>
  </si>
  <si>
    <t>Mapa de riesgos conductuales, convocatoria, lista de participantes.</t>
  </si>
  <si>
    <t>Informe de implementacion del modelo de gestion de riesgo conductual.</t>
  </si>
  <si>
    <t>convocatoria, lista de participantes, captura de pantalla de las redes sociales.</t>
  </si>
  <si>
    <t>Listado de participantes, convocatoria, fotos, correos, agenda del taller, borrador de la política.</t>
  </si>
  <si>
    <t>Número de politicas realizadas</t>
  </si>
  <si>
    <t>Listado de participantes, invitación, fotos, correos.</t>
  </si>
  <si>
    <t>Listado de participantes, fotos, correos.</t>
  </si>
  <si>
    <t>Listado de participantes, convocatoria, fotos, agenda del taller.</t>
  </si>
  <si>
    <t>Número de lanzamiento realizado</t>
  </si>
  <si>
    <t>Listado de participantes, invitación, fotos, correos electrónicos.</t>
  </si>
  <si>
    <t>TOTAL</t>
  </si>
  <si>
    <t>Roberto Ángel Salcedo</t>
  </si>
  <si>
    <t>Ministro de Cultura</t>
  </si>
  <si>
    <t xml:space="preserve">Crear campaña institucional de sensibilización y promoción transversal de los valores  institucionales por una cultura de integridad. </t>
  </si>
  <si>
    <t>1. Optimización de la Gestión Operativa y Administrativa en el Ministerio de Cultura y sus dependencias</t>
  </si>
  <si>
    <t>Eje Estratégico</t>
  </si>
  <si>
    <t>2. Promoción y Valoración de la Cultura Nacional</t>
  </si>
  <si>
    <t>Producto_IGP</t>
  </si>
  <si>
    <t>3. Profesionalización y Desarrollo de las Industrias Culturales</t>
  </si>
  <si>
    <t>3.3 Implementar mecanismos de protección laboral y económica para los artistas dominicanos.</t>
  </si>
  <si>
    <t>4. Generación de Conocimiento y Fortalecimiento del Análisis Cultural</t>
  </si>
  <si>
    <t>4.3 Regular y promover acuerdos de co-propiedad en investigaciones del sector cultural realizadas por universidades y centros privados.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</si>
</sst>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409]* #,##0.00_ ;_-[$$-409]* \-#,##0.00\ ;_-[$$-409]* &quot;-&quot;??_ ;_-@_ "/>
    <numFmt numFmtId="165" formatCode="_([$$-1C0A]* #,##0.00_);_([$$-1C0A]* \(#,##0.00\);_([$$-1C0A]* &quot;-&quot;??_);_(@_)"/>
  </numFmts>
  <fonts count="26" x14ac:knownFonts="1">
    <font>
      <sz val="11"/>
      <color theme="1"/>
      <name val="Calibri"/>
      <family val="2"/>
      <scheme val="minor"/>
    </font>
    <font>
      <sz val="11"/>
      <color theme="1"/>
      <name val="Calibri"/>
      <family val="2"/>
      <scheme val="minor"/>
    </font>
    <font>
      <b/>
      <sz val="9"/>
      <color indexed="81"/>
      <name val="Tahoma"/>
      <family val="2"/>
    </font>
    <font>
      <b/>
      <i/>
      <sz val="12"/>
      <color theme="0"/>
      <name val="Calibri"/>
      <family val="2"/>
      <scheme val="minor"/>
    </font>
    <font>
      <b/>
      <i/>
      <sz val="12"/>
      <color rgb="FF000000"/>
      <name val="Calibri"/>
      <family val="2"/>
      <scheme val="minor"/>
    </font>
    <font>
      <sz val="12"/>
      <color rgb="FF000000"/>
      <name val="Calibri"/>
      <family val="2"/>
      <scheme val="minor"/>
    </font>
    <font>
      <sz val="9"/>
      <color indexed="81"/>
      <name val="Tahoma"/>
      <family val="2"/>
    </font>
    <font>
      <sz val="11"/>
      <color rgb="FF006100"/>
      <name val="Calibri"/>
      <family val="2"/>
      <scheme val="minor"/>
    </font>
    <font>
      <sz val="8"/>
      <name val="Calibri"/>
      <family val="2"/>
      <scheme val="minor"/>
    </font>
    <font>
      <sz val="18"/>
      <color theme="1"/>
      <name val="Arial"/>
      <family val="2"/>
    </font>
    <font>
      <b/>
      <sz val="18"/>
      <color theme="1"/>
      <name val="Arial"/>
      <family val="2"/>
    </font>
    <font>
      <sz val="12"/>
      <name val="Arial"/>
      <family val="2"/>
    </font>
    <font>
      <sz val="12"/>
      <color theme="1"/>
      <name val="Arial"/>
      <family val="2"/>
    </font>
    <font>
      <sz val="16"/>
      <color theme="1"/>
      <name val="Arial"/>
      <family val="2"/>
    </font>
    <font>
      <b/>
      <sz val="16"/>
      <color theme="1"/>
      <name val="Arial"/>
      <family val="2"/>
    </font>
    <font>
      <b/>
      <sz val="16"/>
      <color theme="0"/>
      <name val="Arial"/>
      <family val="2"/>
    </font>
    <font>
      <b/>
      <sz val="16"/>
      <name val="Arial"/>
      <family val="2"/>
    </font>
    <font>
      <sz val="18"/>
      <name val="Arial"/>
      <family val="2"/>
    </font>
    <font>
      <b/>
      <sz val="18"/>
      <name val="Arial"/>
      <family val="2"/>
    </font>
    <font>
      <sz val="12"/>
      <color rgb="FF000000"/>
      <name val="Arial"/>
      <family val="2"/>
    </font>
    <font>
      <sz val="16"/>
      <name val="Arial"/>
      <family val="2"/>
    </font>
    <font>
      <b/>
      <sz val="12"/>
      <color theme="1"/>
      <name val="Arial"/>
      <family val="2"/>
    </font>
    <font>
      <sz val="14"/>
      <name val="Arial"/>
      <family val="2"/>
    </font>
    <font>
      <sz val="28"/>
      <color theme="1"/>
      <name val="Arial"/>
      <family val="2"/>
    </font>
    <font>
      <b/>
      <sz val="22"/>
      <name val="Arial"/>
      <family val="2"/>
    </font>
    <font>
      <b/>
      <sz val="28"/>
      <color theme="1"/>
      <name val="Arial"/>
      <family val="2"/>
    </font>
  </fonts>
  <fills count="7">
    <fill>
      <patternFill patternType="none"/>
    </fill>
    <fill>
      <patternFill patternType="gray125"/>
    </fill>
    <fill>
      <patternFill patternType="solid">
        <fgColor rgb="FF003466"/>
        <bgColor indexed="64"/>
      </patternFill>
    </fill>
    <fill>
      <patternFill patternType="solid">
        <fgColor theme="0"/>
        <bgColor indexed="64"/>
      </patternFill>
    </fill>
    <fill>
      <patternFill patternType="solid">
        <fgColor rgb="FF002060"/>
        <bgColor indexed="64"/>
      </patternFill>
    </fill>
    <fill>
      <patternFill patternType="solid">
        <fgColor rgb="FFC6EFCE"/>
      </patternFill>
    </fill>
    <fill>
      <patternFill patternType="solid">
        <fgColor theme="0" tint="-4.9989318521683403E-2"/>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5" borderId="0" applyNumberFormat="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justify" vertical="center" wrapText="1"/>
    </xf>
    <xf numFmtId="0" fontId="3" fillId="4" borderId="0" xfId="0" applyFont="1" applyFill="1" applyAlignment="1">
      <alignment horizontal="left" vertical="center" wrapText="1"/>
    </xf>
    <xf numFmtId="0" fontId="12"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justify" wrapText="1"/>
    </xf>
    <xf numFmtId="0" fontId="13" fillId="0" borderId="0" xfId="0" applyFont="1" applyAlignment="1">
      <alignment horizontal="left" wrapText="1"/>
    </xf>
    <xf numFmtId="0" fontId="14" fillId="0" borderId="0" xfId="0" applyFont="1" applyAlignment="1">
      <alignment horizontal="center" vertical="center" wrapText="1"/>
    </xf>
    <xf numFmtId="0" fontId="12" fillId="0" borderId="0" xfId="0" applyFont="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justify" vertical="center" wrapText="1"/>
    </xf>
    <xf numFmtId="0" fontId="16" fillId="6" borderId="1" xfId="0" applyFont="1" applyFill="1" applyBorder="1" applyAlignment="1">
      <alignment horizontal="left" vertical="center" wrapText="1"/>
    </xf>
    <xf numFmtId="0" fontId="17"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17" fillId="0" borderId="16" xfId="0" applyFont="1" applyBorder="1" applyAlignment="1">
      <alignment horizontal="justify" vertical="center" wrapText="1"/>
    </xf>
    <xf numFmtId="0" fontId="18" fillId="0" borderId="16" xfId="0" applyFont="1" applyBorder="1" applyAlignment="1">
      <alignment horizontal="justify" vertical="center" wrapText="1"/>
    </xf>
    <xf numFmtId="0" fontId="12" fillId="0" borderId="0" xfId="0" applyFont="1" applyAlignment="1">
      <alignment horizontal="left" vertical="center" wrapText="1"/>
    </xf>
    <xf numFmtId="3" fontId="17" fillId="0" borderId="16" xfId="1" applyNumberFormat="1" applyFont="1" applyFill="1" applyBorder="1" applyAlignment="1">
      <alignment horizontal="center" vertical="center" wrapText="1"/>
    </xf>
    <xf numFmtId="3" fontId="17" fillId="0" borderId="16" xfId="0" applyNumberFormat="1" applyFont="1" applyBorder="1" applyAlignment="1">
      <alignment horizontal="justify" vertical="center" wrapText="1"/>
    </xf>
    <xf numFmtId="165" fontId="17" fillId="0" borderId="16" xfId="2" applyNumberFormat="1" applyFont="1" applyFill="1" applyBorder="1" applyAlignment="1">
      <alignment vertical="center" wrapText="1"/>
    </xf>
    <xf numFmtId="0" fontId="18" fillId="0" borderId="16"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6" xfId="4" applyFont="1" applyBorder="1" applyAlignment="1">
      <alignment horizontal="justify" vertical="center" wrapText="1"/>
    </xf>
    <xf numFmtId="165" fontId="17" fillId="0" borderId="16" xfId="4" applyNumberFormat="1" applyFont="1" applyBorder="1" applyAlignment="1">
      <alignment vertical="center" wrapText="1"/>
    </xf>
    <xf numFmtId="3" fontId="17" fillId="0" borderId="16" xfId="4" applyNumberFormat="1" applyFont="1" applyBorder="1" applyAlignment="1">
      <alignment horizontal="center" vertical="center" wrapText="1"/>
    </xf>
    <xf numFmtId="0" fontId="17" fillId="0" borderId="16" xfId="4" applyFont="1" applyBorder="1" applyAlignment="1">
      <alignment horizontal="justify" vertical="center" wrapText="1" readingOrder="1"/>
    </xf>
    <xf numFmtId="165" fontId="17" fillId="0" borderId="16" xfId="5" applyNumberFormat="1" applyFont="1" applyFill="1" applyBorder="1" applyAlignment="1">
      <alignment vertical="center" wrapText="1"/>
    </xf>
    <xf numFmtId="0" fontId="20" fillId="0" borderId="16" xfId="4" applyFont="1" applyBorder="1" applyAlignment="1">
      <alignment horizontal="justify" vertical="center" wrapText="1"/>
    </xf>
    <xf numFmtId="0" fontId="17" fillId="0" borderId="16" xfId="1" applyNumberFormat="1" applyFont="1" applyFill="1" applyBorder="1" applyAlignment="1">
      <alignment horizontal="center" vertical="center" wrapText="1"/>
    </xf>
    <xf numFmtId="9" fontId="17" fillId="0" borderId="16" xfId="4" applyNumberFormat="1" applyFont="1" applyBorder="1" applyAlignment="1">
      <alignment horizontal="center" vertical="center" wrapText="1"/>
    </xf>
    <xf numFmtId="0" fontId="20" fillId="0" borderId="16" xfId="0" applyFont="1" applyBorder="1" applyAlignment="1">
      <alignment horizontal="justify" vertical="center" wrapText="1"/>
    </xf>
    <xf numFmtId="3" fontId="17" fillId="0" borderId="16" xfId="0" applyNumberFormat="1" applyFont="1" applyBorder="1" applyAlignment="1">
      <alignment horizontal="center" vertical="center" wrapText="1"/>
    </xf>
    <xf numFmtId="9" fontId="17" fillId="0" borderId="16" xfId="0" applyNumberFormat="1" applyFont="1" applyBorder="1" applyAlignment="1">
      <alignment horizontal="center" vertical="center" wrapText="1"/>
    </xf>
    <xf numFmtId="0" fontId="19" fillId="0" borderId="0" xfId="0" applyFont="1" applyAlignment="1">
      <alignment wrapText="1"/>
    </xf>
    <xf numFmtId="165" fontId="17" fillId="0" borderId="16" xfId="0" applyNumberFormat="1" applyFont="1" applyBorder="1" applyAlignment="1">
      <alignment vertical="center" wrapText="1"/>
    </xf>
    <xf numFmtId="0" fontId="12" fillId="3" borderId="0" xfId="0" applyFont="1" applyFill="1" applyAlignment="1">
      <alignment wrapText="1"/>
    </xf>
    <xf numFmtId="164" fontId="17" fillId="0" borderId="16" xfId="0" applyNumberFormat="1" applyFont="1" applyBorder="1" applyAlignment="1">
      <alignment vertical="center" wrapText="1"/>
    </xf>
    <xf numFmtId="15" fontId="17" fillId="0" borderId="16" xfId="0" applyNumberFormat="1" applyFont="1" applyBorder="1" applyAlignment="1">
      <alignment horizontal="center" vertical="center" wrapText="1"/>
    </xf>
    <xf numFmtId="0" fontId="18" fillId="0" borderId="16" xfId="3" applyFont="1" applyFill="1" applyBorder="1" applyAlignment="1">
      <alignment horizontal="center" vertical="center" wrapText="1"/>
    </xf>
    <xf numFmtId="0" fontId="17" fillId="0" borderId="16" xfId="3" applyFont="1" applyFill="1" applyBorder="1" applyAlignment="1">
      <alignment horizontal="justify" vertical="center" wrapText="1"/>
    </xf>
    <xf numFmtId="9" fontId="17" fillId="0" borderId="16" xfId="11" applyFont="1" applyBorder="1" applyAlignment="1">
      <alignment horizontal="center" vertical="center" wrapText="1"/>
    </xf>
    <xf numFmtId="0" fontId="18" fillId="0" borderId="16" xfId="6" applyFont="1" applyBorder="1" applyAlignment="1">
      <alignment horizontal="center" vertical="center" wrapText="1"/>
    </xf>
    <xf numFmtId="0" fontId="17" fillId="0" borderId="16" xfId="6" applyFont="1" applyBorder="1" applyAlignment="1">
      <alignment horizontal="center" vertical="center" wrapText="1"/>
    </xf>
    <xf numFmtId="0" fontId="17" fillId="0" borderId="16" xfId="6" applyFont="1" applyBorder="1" applyAlignment="1">
      <alignment horizontal="justify" vertical="center" wrapText="1"/>
    </xf>
    <xf numFmtId="9" fontId="17" fillId="0" borderId="16" xfId="6" applyNumberFormat="1" applyFont="1" applyBorder="1" applyAlignment="1">
      <alignment horizontal="center" vertical="center" wrapText="1"/>
    </xf>
    <xf numFmtId="165" fontId="17" fillId="0" borderId="16" xfId="7" applyNumberFormat="1" applyFont="1" applyFill="1" applyBorder="1" applyAlignment="1">
      <alignment vertical="center" wrapText="1"/>
    </xf>
    <xf numFmtId="0" fontId="18" fillId="0" borderId="16" xfId="8" applyFont="1" applyBorder="1" applyAlignment="1">
      <alignment horizontal="center" vertical="center" wrapText="1"/>
    </xf>
    <xf numFmtId="0" fontId="17" fillId="0" borderId="16" xfId="8" applyFont="1" applyBorder="1" applyAlignment="1">
      <alignment horizontal="center" vertical="center" wrapText="1"/>
    </xf>
    <xf numFmtId="0" fontId="17" fillId="0" borderId="16" xfId="8" applyFont="1" applyBorder="1" applyAlignment="1">
      <alignment horizontal="justify" vertical="center" wrapText="1"/>
    </xf>
    <xf numFmtId="0" fontId="11" fillId="0" borderId="16" xfId="8" applyFont="1" applyBorder="1" applyAlignment="1">
      <alignment horizontal="center" vertical="center" wrapText="1"/>
    </xf>
    <xf numFmtId="0" fontId="18" fillId="0" borderId="16" xfId="9" applyFont="1" applyBorder="1" applyAlignment="1">
      <alignment horizontal="center" vertical="center" wrapText="1"/>
    </xf>
    <xf numFmtId="0" fontId="17" fillId="0" borderId="16" xfId="9" applyFont="1" applyBorder="1" applyAlignment="1">
      <alignment horizontal="center" vertical="center" wrapText="1"/>
    </xf>
    <xf numFmtId="0" fontId="17" fillId="0" borderId="16" xfId="9" applyFont="1" applyBorder="1" applyAlignment="1">
      <alignment horizontal="justify" vertical="center" wrapText="1"/>
    </xf>
    <xf numFmtId="0" fontId="18" fillId="0" borderId="16" xfId="9" applyFont="1" applyBorder="1" applyAlignment="1">
      <alignment horizontal="justify" vertical="center" wrapText="1"/>
    </xf>
    <xf numFmtId="165" fontId="17" fillId="0" borderId="16" xfId="10" applyNumberFormat="1" applyFont="1" applyFill="1" applyBorder="1" applyAlignment="1">
      <alignment vertical="center" wrapText="1"/>
    </xf>
    <xf numFmtId="44" fontId="17" fillId="0" borderId="16" xfId="2"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wrapText="1"/>
    </xf>
    <xf numFmtId="0" fontId="9" fillId="0" borderId="0" xfId="0" applyFont="1" applyAlignment="1">
      <alignment horizontal="center" wrapText="1"/>
    </xf>
    <xf numFmtId="0" fontId="9" fillId="0" borderId="0" xfId="0" applyFont="1" applyAlignment="1">
      <alignment horizontal="justify" wrapText="1"/>
    </xf>
    <xf numFmtId="0" fontId="9" fillId="0" borderId="0" xfId="0" applyFont="1" applyAlignment="1">
      <alignment horizontal="left" wrapText="1"/>
    </xf>
    <xf numFmtId="0" fontId="21" fillId="0" borderId="0" xfId="0" applyFont="1" applyAlignment="1">
      <alignment horizontal="center" wrapText="1"/>
    </xf>
    <xf numFmtId="0" fontId="12" fillId="0" borderId="0" xfId="0" applyFont="1" applyAlignment="1">
      <alignment horizontal="center" wrapText="1"/>
    </xf>
    <xf numFmtId="0" fontId="12" fillId="0" borderId="0" xfId="0" applyFont="1" applyAlignment="1">
      <alignment horizontal="justify" wrapText="1"/>
    </xf>
    <xf numFmtId="0" fontId="12" fillId="0" borderId="0" xfId="0" applyFont="1" applyAlignment="1">
      <alignment horizontal="left" wrapText="1"/>
    </xf>
    <xf numFmtId="0" fontId="21" fillId="0" borderId="0" xfId="0" applyFont="1" applyAlignment="1">
      <alignment horizontal="center" vertical="center" wrapText="1"/>
    </xf>
    <xf numFmtId="0" fontId="20" fillId="0" borderId="16" xfId="0" applyFont="1" applyBorder="1" applyAlignment="1">
      <alignment horizontal="center" vertical="center" wrapText="1"/>
    </xf>
    <xf numFmtId="0" fontId="22" fillId="0" borderId="16" xfId="8" applyFont="1" applyBorder="1" applyAlignment="1">
      <alignment horizontal="center" vertical="center" wrapText="1"/>
    </xf>
    <xf numFmtId="44" fontId="13" fillId="0" borderId="0" xfId="2" applyFont="1" applyAlignment="1">
      <alignment wrapText="1"/>
    </xf>
    <xf numFmtId="44" fontId="12" fillId="0" borderId="0" xfId="2" applyFont="1" applyAlignment="1">
      <alignment wrapText="1"/>
    </xf>
    <xf numFmtId="0" fontId="22" fillId="0" borderId="16" xfId="0" applyFont="1" applyBorder="1" applyAlignment="1">
      <alignment horizontal="center" vertical="center" wrapText="1"/>
    </xf>
    <xf numFmtId="0" fontId="23" fillId="0" borderId="0" xfId="0" applyFont="1" applyAlignment="1">
      <alignment wrapText="1"/>
    </xf>
    <xf numFmtId="0" fontId="12" fillId="0" borderId="7" xfId="0" applyFont="1" applyBorder="1" applyAlignment="1">
      <alignment horizontal="justify" wrapText="1"/>
    </xf>
    <xf numFmtId="0" fontId="12" fillId="0" borderId="7" xfId="0" applyFont="1" applyBorder="1" applyAlignment="1">
      <alignment horizontal="center" wrapText="1"/>
    </xf>
    <xf numFmtId="44" fontId="24" fillId="0" borderId="16" xfId="2" applyFont="1" applyBorder="1" applyAlignment="1">
      <alignment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4" fontId="15" fillId="2" borderId="1" xfId="2" applyFont="1" applyFill="1" applyBorder="1" applyAlignment="1">
      <alignment vertical="center" wrapText="1"/>
    </xf>
    <xf numFmtId="44" fontId="15" fillId="2" borderId="15" xfId="2" applyFont="1" applyFill="1" applyBorder="1" applyAlignment="1">
      <alignment vertical="center" wrapText="1"/>
    </xf>
    <xf numFmtId="44" fontId="15" fillId="2" borderId="6" xfId="2" applyFont="1" applyFill="1" applyBorder="1" applyAlignment="1">
      <alignment vertical="center" wrapText="1"/>
    </xf>
    <xf numFmtId="0" fontId="17"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17" fillId="0" borderId="16" xfId="0" applyFont="1" applyBorder="1" applyAlignment="1">
      <alignment horizontal="justify" vertical="center" wrapText="1"/>
    </xf>
    <xf numFmtId="165" fontId="17" fillId="0" borderId="16" xfId="2" applyNumberFormat="1" applyFont="1" applyFill="1" applyBorder="1" applyAlignment="1">
      <alignment vertical="center" wrapText="1"/>
    </xf>
    <xf numFmtId="3" fontId="17" fillId="0" borderId="16" xfId="0" applyNumberFormat="1" applyFont="1" applyBorder="1" applyAlignment="1">
      <alignment horizontal="justify" vertical="center" wrapText="1"/>
    </xf>
    <xf numFmtId="164" fontId="17" fillId="0" borderId="16" xfId="2" applyNumberFormat="1" applyFont="1" applyFill="1" applyBorder="1" applyAlignment="1">
      <alignment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165" fontId="17" fillId="0" borderId="16" xfId="0" applyNumberFormat="1" applyFont="1" applyBorder="1" applyAlignment="1">
      <alignment vertical="center" wrapText="1"/>
    </xf>
    <xf numFmtId="0" fontId="20" fillId="0" borderId="16" xfId="0" applyFont="1" applyBorder="1" applyAlignment="1">
      <alignment horizontal="justify" vertical="center" wrapText="1"/>
    </xf>
    <xf numFmtId="9" fontId="17" fillId="0" borderId="16" xfId="0" applyNumberFormat="1" applyFont="1" applyBorder="1" applyAlignment="1">
      <alignment horizontal="center" vertical="center" wrapText="1"/>
    </xf>
    <xf numFmtId="164" fontId="17" fillId="0" borderId="16" xfId="0" applyNumberFormat="1" applyFont="1" applyBorder="1" applyAlignment="1">
      <alignment vertical="center" wrapText="1"/>
    </xf>
    <xf numFmtId="0" fontId="17" fillId="0" borderId="5" xfId="0" applyFont="1" applyBorder="1" applyAlignment="1">
      <alignment horizontal="justify" vertical="center" wrapText="1"/>
    </xf>
    <xf numFmtId="0" fontId="17" fillId="0" borderId="10" xfId="0" applyFont="1" applyBorder="1" applyAlignment="1">
      <alignment horizontal="justify" vertical="center" wrapText="1"/>
    </xf>
    <xf numFmtId="9" fontId="17" fillId="0" borderId="5" xfId="0" applyNumberFormat="1" applyFont="1" applyBorder="1" applyAlignment="1">
      <alignment horizontal="center" vertical="center" wrapText="1"/>
    </xf>
    <xf numFmtId="9" fontId="17" fillId="0" borderId="10" xfId="0" applyNumberFormat="1" applyFont="1" applyBorder="1" applyAlignment="1">
      <alignment horizontal="center" vertical="center" wrapText="1"/>
    </xf>
    <xf numFmtId="0" fontId="18" fillId="0" borderId="16" xfId="8" applyFont="1" applyBorder="1" applyAlignment="1">
      <alignment horizontal="center" vertical="center" wrapText="1"/>
    </xf>
    <xf numFmtId="0" fontId="17" fillId="0" borderId="16" xfId="8" applyFont="1" applyBorder="1" applyAlignment="1">
      <alignment horizontal="center" vertical="center" wrapText="1"/>
    </xf>
    <xf numFmtId="165" fontId="17" fillId="0" borderId="16" xfId="5" applyNumberFormat="1" applyFont="1" applyFill="1" applyBorder="1" applyAlignment="1">
      <alignment vertical="center" wrapText="1"/>
    </xf>
    <xf numFmtId="165" fontId="17" fillId="0" borderId="16" xfId="10" applyNumberFormat="1" applyFont="1" applyFill="1" applyBorder="1" applyAlignment="1">
      <alignment vertical="center" wrapText="1"/>
    </xf>
    <xf numFmtId="165" fontId="17" fillId="0" borderId="16" xfId="7" applyNumberFormat="1" applyFont="1" applyFill="1" applyBorder="1" applyAlignment="1">
      <alignment vertical="center" wrapText="1"/>
    </xf>
    <xf numFmtId="165" fontId="17" fillId="0" borderId="16" xfId="1" applyNumberFormat="1" applyFont="1" applyFill="1" applyBorder="1" applyAlignment="1">
      <alignment vertical="center" wrapText="1"/>
    </xf>
    <xf numFmtId="0" fontId="17" fillId="0" borderId="16" xfId="8" applyFont="1" applyBorder="1" applyAlignment="1">
      <alignment horizontal="justify"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165" fontId="17" fillId="0" borderId="5" xfId="0" applyNumberFormat="1" applyFont="1" applyBorder="1" applyAlignment="1">
      <alignment horizontal="center" vertical="center" wrapText="1"/>
    </xf>
    <xf numFmtId="165" fontId="17" fillId="0" borderId="9"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44" fontId="17" fillId="0" borderId="16" xfId="2" applyFont="1" applyFill="1" applyBorder="1" applyAlignment="1">
      <alignment vertical="center" wrapText="1"/>
    </xf>
    <xf numFmtId="44" fontId="17" fillId="0" borderId="5" xfId="2" applyFont="1" applyFill="1" applyBorder="1" applyAlignment="1">
      <alignment horizontal="center" vertical="center" wrapText="1"/>
    </xf>
    <xf numFmtId="44" fontId="17" fillId="0" borderId="10" xfId="2" applyFont="1" applyFill="1" applyBorder="1" applyAlignment="1">
      <alignment horizontal="center" vertical="center" wrapText="1"/>
    </xf>
  </cellXfs>
  <cellStyles count="12">
    <cellStyle name="Bueno" xfId="3" builtinId="26"/>
    <cellStyle name="Millares" xfId="1" builtinId="3"/>
    <cellStyle name="Moneda" xfId="2" builtinId="4"/>
    <cellStyle name="Moneda 2" xfId="5" xr:uid="{CACF90B2-4BD3-4A57-91E9-E8C981C2D8EB}"/>
    <cellStyle name="Moneda 3" xfId="7" xr:uid="{633C1EB2-B27C-485F-A3FB-5409EF447C4C}"/>
    <cellStyle name="Moneda 4" xfId="10" xr:uid="{447EF291-8BFD-425A-B415-65A27A528602}"/>
    <cellStyle name="Normal" xfId="0" builtinId="0"/>
    <cellStyle name="Normal 2" xfId="4" xr:uid="{C3B6400C-7E07-46A1-8E5D-889C24021E3C}"/>
    <cellStyle name="Normal 3" xfId="6" xr:uid="{A6793E78-FF86-4656-8D0A-D44420E6FDE9}"/>
    <cellStyle name="Normal 4" xfId="8" xr:uid="{D14261B0-DC95-4973-BB21-F54B344222DE}"/>
    <cellStyle name="Normal 5" xfId="9" xr:uid="{B0C8D70D-3FBF-47B9-85FA-7A822CE0B658}"/>
    <cellStyle name="Porcentaje" xfId="11" builtinId="5"/>
  </cellStyles>
  <dxfs count="122">
    <dxf>
      <font>
        <b val="0"/>
        <i val="0"/>
        <strike val="0"/>
        <condense val="0"/>
        <extend val="0"/>
        <outline val="0"/>
        <shadow val="0"/>
        <u val="none"/>
        <vertAlign val="baseline"/>
        <sz val="12"/>
        <color rgb="FF000000"/>
        <name val="Times New Roman"/>
        <family val="1"/>
        <scheme val="none"/>
      </font>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2"/>
        <color rgb="FF000000"/>
        <name val="Times New Roman"/>
        <family val="1"/>
        <scheme val="none"/>
      </font>
      <fill>
        <patternFill patternType="none">
          <fgColor indexed="64"/>
          <bgColor auto="1"/>
        </patternFill>
      </fill>
      <alignment horizontal="justify" vertical="center" textRotation="0" wrapText="1" indent="0" justifyLastLine="0" shrinkToFit="0" readingOrder="0"/>
    </dxf>
    <dxf>
      <font>
        <b/>
        <i/>
        <strike val="0"/>
        <condense val="0"/>
        <extend val="0"/>
        <outline val="0"/>
        <shadow val="0"/>
        <u val="none"/>
        <vertAlign val="baseline"/>
        <sz val="12"/>
        <color theme="0"/>
        <name val="Calibri"/>
        <family val="2"/>
        <scheme val="minor"/>
      </font>
      <fill>
        <patternFill patternType="solid">
          <fgColor indexed="64"/>
          <bgColor rgb="FF002060"/>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font>
        <b/>
        <i/>
        <strike val="0"/>
        <condense val="0"/>
        <extend val="0"/>
        <outline val="0"/>
        <shadow val="0"/>
        <u val="none"/>
        <vertAlign val="baseline"/>
        <sz val="12"/>
        <color theme="0"/>
        <name val="Calibri"/>
        <family val="2"/>
        <scheme val="minor"/>
      </font>
      <fill>
        <patternFill patternType="solid">
          <fgColor indexed="64"/>
          <bgColor rgb="FF002060"/>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top style="thin">
          <color auto="1"/>
        </top>
      </border>
    </dxf>
    <dxf>
      <border outline="0">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bottom style="thin">
          <color auto="1"/>
        </bottom>
      </border>
    </dxf>
    <dxf>
      <font>
        <b/>
        <i/>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top style="thin">
          <color auto="1"/>
        </top>
      </border>
    </dxf>
    <dxf>
      <border outline="0">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bottom style="thin">
          <color auto="1"/>
        </bottom>
      </border>
    </dxf>
    <dxf>
      <font>
        <b/>
        <i/>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top style="thin">
          <color auto="1"/>
        </top>
      </border>
    </dxf>
    <dxf>
      <border outline="0">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bottom style="thin">
          <color auto="1"/>
        </bottom>
      </border>
    </dxf>
    <dxf>
      <font>
        <b/>
        <i/>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top style="thin">
          <color auto="1"/>
        </top>
      </border>
    </dxf>
    <dxf>
      <border outline="0">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alignment horizontal="justify" vertical="center" textRotation="0" wrapText="1" indent="0" justifyLastLine="0" shrinkToFit="0" readingOrder="0"/>
    </dxf>
    <dxf>
      <border outline="0">
        <bottom style="thin">
          <color auto="1"/>
        </bottom>
      </border>
    </dxf>
    <dxf>
      <font>
        <b/>
        <i/>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dxf>
    <dxf>
      <fill>
        <patternFill>
          <bgColor rgb="FFFF8585"/>
        </patternFill>
      </fill>
    </dxf>
    <dxf>
      <fill>
        <patternFill>
          <bgColor rgb="FFFF8585"/>
        </patternFill>
      </fill>
    </dxf>
    <dxf>
      <fill>
        <patternFill>
          <bgColor rgb="FFFF8585"/>
        </patternFill>
      </fill>
    </dxf>
    <dxf>
      <font>
        <color rgb="FF9C0006"/>
      </font>
      <fill>
        <patternFill>
          <bgColor rgb="FFFFC7CE"/>
        </patternFill>
      </fill>
    </dxf>
    <dxf>
      <fill>
        <patternFill>
          <bgColor rgb="FFFF8585"/>
        </patternFill>
      </fill>
    </dxf>
    <dxf>
      <fill>
        <patternFill>
          <bgColor rgb="FFFF8585"/>
        </patternFill>
      </fill>
    </dxf>
    <dxf>
      <font>
        <color rgb="FF9C0006"/>
      </font>
      <fill>
        <patternFill>
          <bgColor rgb="FFFFC7CE"/>
        </patternFill>
      </fill>
    </dxf>
    <dxf>
      <fill>
        <patternFill>
          <bgColor rgb="FFFF8585"/>
        </patternFill>
      </fill>
    </dxf>
    <dxf>
      <font>
        <color rgb="FF9C0006"/>
      </font>
      <fill>
        <patternFill>
          <bgColor rgb="FFFFC7CE"/>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585"/>
        </patternFill>
      </fill>
    </dxf>
    <dxf>
      <fill>
        <patternFill>
          <bgColor rgb="FFFF8B8B"/>
        </patternFill>
      </fill>
    </dxf>
    <dxf>
      <fill>
        <patternFill>
          <bgColor rgb="FFFF8585"/>
        </patternFill>
      </fill>
    </dxf>
    <dxf>
      <font>
        <color rgb="FF9C0006"/>
      </font>
      <fill>
        <patternFill>
          <bgColor rgb="FFFFC7CE"/>
        </patternFill>
      </fill>
    </dxf>
    <dxf>
      <fill>
        <patternFill>
          <bgColor rgb="FFFF8585"/>
        </patternFill>
      </fill>
    </dxf>
    <dxf>
      <font>
        <color rgb="FF9C0006"/>
      </font>
      <fill>
        <patternFill>
          <bgColor rgb="FFFFC7CE"/>
        </patternFill>
      </fill>
    </dxf>
    <dxf>
      <fill>
        <patternFill>
          <bgColor rgb="FFFF8585"/>
        </patternFill>
      </fill>
    </dxf>
    <dxf>
      <font>
        <color rgb="FF9C0006"/>
      </font>
      <fill>
        <patternFill>
          <bgColor rgb="FFFFC7CE"/>
        </patternFill>
      </fill>
    </dxf>
    <dxf>
      <fill>
        <patternFill>
          <bgColor rgb="FFFF8585"/>
        </patternFill>
      </fill>
    </dxf>
    <dxf>
      <fill>
        <patternFill>
          <bgColor rgb="FFFF8585"/>
        </patternFill>
      </fill>
    </dxf>
    <dxf>
      <fill>
        <patternFill>
          <bgColor rgb="FFFF8585"/>
        </patternFill>
      </fill>
    </dxf>
    <dxf>
      <font>
        <color rgb="FF9C0006"/>
      </font>
      <fill>
        <patternFill>
          <bgColor rgb="FFFFC7CE"/>
        </patternFill>
      </fill>
    </dxf>
    <dxf>
      <fill>
        <patternFill>
          <bgColor rgb="FFFF8585"/>
        </patternFill>
      </fill>
    </dxf>
    <dxf>
      <fill>
        <patternFill>
          <bgColor rgb="FFFF8585"/>
        </patternFill>
      </fill>
    </dxf>
    <dxf>
      <fill>
        <patternFill>
          <bgColor rgb="FFFF85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8585"/>
        </patternFill>
      </fill>
    </dxf>
    <dxf>
      <font>
        <color rgb="FF9C0006"/>
      </font>
      <fill>
        <patternFill>
          <bgColor rgb="FFFFC7CE"/>
        </patternFill>
      </fill>
    </dxf>
    <dxf>
      <fill>
        <patternFill>
          <bgColor rgb="FFFF85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85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8585"/>
        </patternFill>
      </fill>
    </dxf>
    <dxf>
      <fill>
        <patternFill>
          <bgColor rgb="FFFF8585"/>
        </patternFill>
      </fill>
    </dxf>
    <dxf>
      <fill>
        <patternFill>
          <bgColor rgb="FFFF8585"/>
        </patternFill>
      </fill>
    </dxf>
    <dxf>
      <fill>
        <patternFill>
          <bgColor rgb="FFFF8585"/>
        </patternFill>
      </fill>
    </dxf>
    <dxf>
      <font>
        <color rgb="FF9C0006"/>
      </font>
      <fill>
        <patternFill>
          <bgColor rgb="FFFFC7CE"/>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ill>
        <patternFill>
          <bgColor rgb="FFFF8B8B"/>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8B8B"/>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85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2060"/>
      <color rgb="FFFF8F8F"/>
      <color rgb="FFFF8B8B"/>
      <color rgb="FFFF7979"/>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52"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D4D75866-132D-44F6-A070-3CAE08872D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407" y="0"/>
          <a:ext cx="1455593" cy="1959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4256F46F-05BD-4788-A884-59F19E4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3E2FF0F0-4CD8-4E69-8A92-3C5FDB1BB1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1C1B0371-9CA9-44AF-A80D-6444AA98DA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FC75E1B5-6A72-46A8-BB6A-0DB18F95ED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107917DC-B5DD-4515-9457-ADC3CCA297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8FBFE422-28CF-429C-B703-4F3D334DC9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1EDA375F-BC0E-4E7C-B14A-8EAF1859B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CF1FC4E3-D697-4C55-AA71-131EF4B500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C9A3FFE7-4221-48C4-9AE6-2596A26341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E27682F8-F31D-43A8-9FB3-6F18F4005D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7703B4A4-9330-469E-8A91-CB61238DF9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DC87BE5A-8F62-4D82-BD8F-94A3237150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92711976-7280-4743-9039-8C2AC00EAC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8DBC857A-4814-4D18-A583-1E399BE29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929D9D8B-7C29-4E99-A42F-D327087C87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D8B4671B-25BA-429D-8F4B-EB2DDA3C2E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9C727154-FD2F-4801-B7E6-94B35029B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224271</xdr:colOff>
      <xdr:row>0</xdr:row>
      <xdr:rowOff>0</xdr:rowOff>
    </xdr:from>
    <xdr:to>
      <xdr:col>1</xdr:col>
      <xdr:colOff>1679864</xdr:colOff>
      <xdr:row>1</xdr:row>
      <xdr:rowOff>886025</xdr:rowOff>
    </xdr:to>
    <xdr:pic>
      <xdr:nvPicPr>
        <xdr:cNvPr id="2" name="Imagen 12">
          <a:extLst>
            <a:ext uri="{FF2B5EF4-FFF2-40B4-BE49-F238E27FC236}">
              <a16:creationId xmlns:a16="http://schemas.microsoft.com/office/drawing/2014/main" id="{CCB5583A-FA8D-4FB9-9D1F-3109876A3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871" y="0"/>
          <a:ext cx="1455593" cy="19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Eurys Noel  Paredes Rodriguez" id="{3F56CEAB-EAA8-4FD6-B7DC-CB0AFE168D55}" userId="S::eurys.paredes@cultura.gob.do::c1596bbe-1b6d-4a3a-a6ad-6e4ed3a6c818" providerId="AD"/>
  <person displayName="Zaidy María Guillen Alvarez" id="{02A2B1D1-A73F-4059-9E51-411FB89F21A4}" userId="S::zaidy.guillen@cultura.gob.do::1fb799b6-417f-41ac-9ee7-e1592a61064d" providerId="AD"/>
  <person displayName="Lorena Valenzuela Sousa" id="{723FBB44-7E38-4371-B895-8F6DCFFC427F}" userId="S::lorena.valenzuela@cultura.gob.do::05c54bf2-2f34-4fe2-9ed7-18971ddfb70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BFAE8B-4F71-4028-B14A-B8AE640124D0}" name="Tabla1" displayName="Tabla1" ref="B1:B4" totalsRowShown="0" headerRowDxfId="29" dataDxfId="27" headerRowBorderDxfId="28" tableBorderDxfId="26" totalsRowBorderDxfId="25">
  <autoFilter ref="B1:B4" xr:uid="{25BFAE8B-4F71-4028-B14A-B8AE640124D0}"/>
  <tableColumns count="1">
    <tableColumn id="1" xr3:uid="{68EDCD4D-F43D-4A4C-B99B-4DEF6B637BBA}" name="1. Optimización de la Gestión Operativa y Administrativa en el Ministerio de Cultura y sus dependencias"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6662B-A83F-44F1-B0CE-228DF8604A17}" name="Tabla2" displayName="Tabla2" ref="B6:B9" totalsRowShown="0" headerRowDxfId="23" dataDxfId="21" headerRowBorderDxfId="22" tableBorderDxfId="20" totalsRowBorderDxfId="19">
  <autoFilter ref="B6:B9" xr:uid="{D676662B-A83F-44F1-B0CE-228DF8604A17}"/>
  <tableColumns count="1">
    <tableColumn id="1" xr3:uid="{156C6F24-4D3D-41ED-968C-10624339F65A}" name="2. Promoción y Valoración de la Cultura Nacional"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E4F3E1-8049-4668-B360-FCFB4D20FC32}" name="Tabla3" displayName="Tabla3" ref="B11:B14" totalsRowShown="0" headerRowDxfId="17" dataDxfId="15" headerRowBorderDxfId="16" tableBorderDxfId="14" totalsRowBorderDxfId="13">
  <autoFilter ref="B11:B14" xr:uid="{C6E4F3E1-8049-4668-B360-FCFB4D20FC32}"/>
  <tableColumns count="1">
    <tableColumn id="1" xr3:uid="{D7D5A41D-C1B7-4698-8570-03417D6AA62A}" name="3. Profesionalización y Desarrollo de las Industrias Culturales"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0053C6-916B-41FA-B2C3-CA68FA15D83C}" name="Tabla4" displayName="Tabla4" ref="B16:B19" totalsRowShown="0" headerRowDxfId="11" dataDxfId="9" headerRowBorderDxfId="10" tableBorderDxfId="8" totalsRowBorderDxfId="7">
  <autoFilter ref="B16:B19" xr:uid="{640053C6-916B-41FA-B2C3-CA68FA15D83C}"/>
  <tableColumns count="1">
    <tableColumn id="1" xr3:uid="{1E0880B4-E25C-4BA2-AF33-20293457345E}" name="4. Generación de Conocimiento y Fortalecimiento del Análisis Cultural"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32E8FD-CF65-4D60-A487-AFB93CDC5226}" name="Tabla6" displayName="Tabla6" ref="E1:E5" totalsRowShown="0" headerRowDxfId="5" dataDxfId="4">
  <autoFilter ref="E1:E5" xr:uid="{A832E8FD-CF65-4D60-A487-AFB93CDC5226}"/>
  <tableColumns count="1">
    <tableColumn id="1" xr3:uid="{8A1826C3-DA1B-486A-A366-BDBBF15E20DC}" name="Eje Estratégico" dataDxfId="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9BBC04-7E41-4EB8-B62E-49173EA5125E}" name="Tabla7" displayName="Tabla7" ref="E7:E13" totalsRowShown="0" headerRowDxfId="2" dataDxfId="1">
  <autoFilter ref="E7:E13" xr:uid="{589BBC04-7E41-4EB8-B62E-49173EA5125E}"/>
  <tableColumns count="1">
    <tableColumn id="1" xr3:uid="{EE49F686-A15E-41DD-B1F8-C0EE33FF13CF}" name="Producto_IGP"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AF3C336-8D99-4998-90F1-CAA716245ACC}" name="Tabla10" displayName="Tabla10" ref="B24:B38" totalsRowShown="0">
  <autoFilter ref="B24:B38" xr:uid="{5AF3C336-8D99-4998-90F1-CAA716245ACC}"/>
  <tableColumns count="1">
    <tableColumn id="1" xr3:uid="{E054EF5B-5551-4C5A-AD55-7F300B0BEE30}" name="Programa Presupuestario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0.xml><?xml version="1.0" encoding="utf-8"?>
<ThreadedComments xmlns="http://schemas.microsoft.com/office/spreadsheetml/2018/threadedcomments" xmlns:x="http://schemas.openxmlformats.org/spreadsheetml/2006/main">
  <threadedComment ref="D45" dT="2025-03-14T15:55:50.98" personId="{3F56CEAB-EAA8-4FD6-B7DC-CB0AFE168D55}" id="{237FE4A9-5273-4637-9A8E-42EBDBF6A42F}" done="1">
    <text>Programa de Fortalecimiento a Carnavales Locales</text>
  </threadedComment>
  <threadedComment ref="E45" dT="2025-03-14T15:58:39.92" personId="{3F56CEAB-EAA8-4FD6-B7DC-CB0AFE168D55}" id="{6B2B709E-3F17-419B-AD08-8020D18C33C1}">
    <text>Dividir</text>
  </threadedComment>
</ThreadedComments>
</file>

<file path=xl/threadedComments/threadedComment11.xml><?xml version="1.0" encoding="utf-8"?>
<ThreadedComments xmlns="http://schemas.microsoft.com/office/spreadsheetml/2018/threadedcomments" xmlns:x="http://schemas.openxmlformats.org/spreadsheetml/2006/main">
  <threadedComment ref="D8" dT="2025-03-14T19:42:49.37" personId="{723FBB44-7E38-4371-B895-8F6DCFFC427F}" id="{9BF38C19-054B-473E-8A9A-402A1F4FB0F9}">
    <text>Incluidos como sub productos las actividades de cada sede</text>
  </threadedComment>
  <threadedComment ref="D11" dT="2025-03-14T16:14:21.52" personId="{3F56CEAB-EAA8-4FD6-B7DC-CB0AFE168D55}" id="{6B5D406A-8A17-4758-A66A-B3BE14571FA3}">
    <text>La feria debe ser coordinado con el viceministerio de identidad.</text>
  </threadedComment>
  <threadedComment ref="D12" dT="2025-03-14T19:40:35.52" personId="{723FBB44-7E38-4371-B895-8F6DCFFC427F}" id="{BE0FC1DC-7C07-4390-8EFE-8DC83E336989}">
    <text xml:space="preserve">Esto puede ser parte de las actividades artísticas y culturales
</text>
  </threadedComment>
  <threadedComment ref="D13" dT="2025-03-14T16:14:50.10" personId="{3F56CEAB-EAA8-4FD6-B7DC-CB0AFE168D55}" id="{B790FC92-FCE2-4826-B188-94982C76613A}">
    <text>Debe ser coordinado con el Viceministerio de Creatividad</text>
  </threadedComment>
  <threadedComment ref="D16" dT="2025-03-14T19:44:09.72" personId="{723FBB44-7E38-4371-B895-8F6DCFFC427F}" id="{AB053C57-A76A-43FA-93F6-B426776EFC75}">
    <text>Evaluar la disponibilidad presupuestaria para mantener la operación luego de la apertura</text>
  </threadedComment>
</ThreadedComments>
</file>

<file path=xl/threadedComments/threadedComment12.xml><?xml version="1.0" encoding="utf-8"?>
<ThreadedComments xmlns="http://schemas.microsoft.com/office/spreadsheetml/2018/threadedcomments" xmlns:x="http://schemas.openxmlformats.org/spreadsheetml/2006/main">
  <threadedComment ref="D12" dT="2025-03-14T16:20:48.90" personId="{3F56CEAB-EAA8-4FD6-B7DC-CB0AFE168D55}" id="{0BEC5281-E68C-4D55-9C4B-5272B6BB1F71}">
    <text>Por que no son parte de los concurso?</text>
  </threadedComment>
</ThreadedComments>
</file>

<file path=xl/threadedComments/threadedComment13.xml><?xml version="1.0" encoding="utf-8"?>
<ThreadedComments xmlns="http://schemas.microsoft.com/office/spreadsheetml/2018/threadedcomments" xmlns:x="http://schemas.openxmlformats.org/spreadsheetml/2006/main">
  <threadedComment ref="D14" dT="2025-03-14T16:24:55.15" personId="{3F56CEAB-EAA8-4FD6-B7DC-CB0AFE168D55}" id="{7F3DDAAC-2FA1-41CF-8917-AA27C90460AD}">
    <text>Campaña de comunicacion interna; charlas, sensi</text>
  </threadedComment>
</ThreadedComments>
</file>

<file path=xl/threadedComments/threadedComment5.xml><?xml version="1.0" encoding="utf-8"?>
<ThreadedComments xmlns="http://schemas.microsoft.com/office/spreadsheetml/2018/threadedcomments" xmlns:x="http://schemas.openxmlformats.org/spreadsheetml/2006/main">
  <threadedComment ref="M11" dT="2025-03-12T14:07:43.34" personId="{723FBB44-7E38-4371-B895-8F6DCFFC427F}" id="{EC311208-9500-4D1E-9968-1A5C586EE202}">
    <text>No me queda claro que es posible lograr con este monto. Validar</text>
  </threadedComment>
  <threadedComment ref="M12" dT="2025-03-12T14:10:42.11" personId="{723FBB44-7E38-4371-B895-8F6DCFFC427F}" id="{253F359A-1F07-433E-A952-BCD59D45E8D6}">
    <text>Cuanto se le va a pagar al profesor. El monto de nomina hay que evaluarlo si la contratación. Que cubre este monto?</text>
  </threadedComment>
  <threadedComment ref="M13" dT="2025-03-12T14:13:50.56" personId="{723FBB44-7E38-4371-B895-8F6DCFFC427F}" id="{F6C91922-BC01-4FE7-BD73-B1EEEDBFA46E}">
    <text>Evaluar el monto de pago a los talleristas si es factible con un presupuesto de ese monto</text>
  </threadedComment>
  <threadedComment ref="M15" dT="2025-03-12T14:16:47.47" personId="{723FBB44-7E38-4371-B895-8F6DCFFC427F}" id="{43DF563B-E160-4E66-8042-80ED7FA9664A}">
    <text xml:space="preserve">Alcance del evento. Que se pretende cubrir con este monto? </text>
  </threadedComment>
  <threadedComment ref="F23" dT="2025-03-12T14:22:11.17" personId="{723FBB44-7E38-4371-B895-8F6DCFFC427F}" id="{97CBB301-5F1C-48B9-A029-1FD4C2106064}">
    <text>Ampliar descripción para indicar como se realizaran estos mercadillos</text>
  </threadedComment>
  <threadedComment ref="D24" dT="2025-03-12T14:23:26.00" personId="{723FBB44-7E38-4371-B895-8F6DCFFC427F}" id="{9E1F204F-77EC-4CB1-BFBE-7C643F6A2F49}">
    <text>Eso esta por ley. Validar que este monto es solo para los talleres y que el taller seria el aporte a la comisión</text>
  </threadedComment>
  <threadedComment ref="D28" dT="2025-03-12T14:28:10.56" personId="{723FBB44-7E38-4371-B895-8F6DCFFC427F}" id="{C52D7DA6-7CF2-4785-B30B-C921C80A9751}">
    <text>Recomendamos fusionar con los mercados y poner un sub producto de mercados internos para ampliar el presupuesto de la iniciativa y tener mayores rejuegos</text>
  </threadedComment>
  <threadedComment ref="M29" dT="2025-03-12T14:29:16.20" personId="{723FBB44-7E38-4371-B895-8F6DCFFC427F}" id="{02616744-DD30-4A97-855E-077B4D3A9219}">
    <text>Evaluar que incluye este presupuesto para verificar factibilidad de realizar la actividad con este monto</text>
  </threadedComment>
  <threadedComment ref="D32" dT="2025-03-12T14:35:51.68" personId="{723FBB44-7E38-4371-B895-8F6DCFFC427F}" id="{39D7A364-745D-45BB-96B9-3CAA38D800A2}">
    <text>Evaluar factibilidad de un fondo concursable. Modificar nombre a Concurso en vez de Premio</text>
  </threadedComment>
  <threadedComment ref="M36" dT="2025-03-14T19:29:15.93" personId="{3F56CEAB-EAA8-4FD6-B7DC-CB0AFE168D55}" id="{E214DE87-B52D-49D5-8042-C1CE32E1E6F1}">
    <text>Presupuesto subvaluado. Verificar monto real 24MM - fuentes de financiamiento. AREA CONFIRMA QUE CON ESTE MONTO ES LOGRABLE AL MINIMO</text>
  </threadedComment>
  <threadedComment ref="D53" dT="2025-03-20T19:05:08.70" personId="{3F56CEAB-EAA8-4FD6-B7DC-CB0AFE168D55}" id="{D19B8B6B-2613-42D1-92BC-D5C17479E4C3}">
    <text>Nombre anterior:  portal virtual del patrimonio cultural dominicano, declarado y declarable, actualizado</text>
  </threadedComment>
  <threadedComment ref="D56" dT="2025-03-14T19:35:21.51" personId="{02A2B1D1-A73F-4059-9E51-411FB89F21A4}" id="{F2B9CAF1-EF11-4E2D-8060-D9E842F87A76}">
    <text xml:space="preserve">Este producto hace relación a un fondo </text>
  </threadedComment>
  <threadedComment ref="D63" dT="2025-03-12T14:47:01.44" personId="{723FBB44-7E38-4371-B895-8F6DCFFC427F}" id="{3800BF4B-DE87-4789-99A1-0386913F9F21}">
    <text>Coordinar con DGM</text>
  </threadedComment>
  <threadedComment ref="M64" dT="2025-03-12T14:47:28.86" personId="{723FBB44-7E38-4371-B895-8F6DCFFC427F}" id="{85EC8ECB-6ACF-4EFD-B13C-4A9B782E0089}">
    <text>Va por patrocinio?</text>
  </threadedComment>
  <threadedComment ref="D74" dT="2025-03-14T19:37:48.24" personId="{723FBB44-7E38-4371-B895-8F6DCFFC427F}" id="{5BF3FA8E-93AF-40BB-9B25-054ECBF4D8E1}">
    <text>Ellos lo pusieron para que no se quede fuera, pero es de infraestructura. Infraestructura no lo tiene incluido en su POA</text>
  </threadedComment>
  <threadedComment ref="M74" dT="2025-03-12T18:49:48.55" personId="{3F56CEAB-EAA8-4FD6-B7DC-CB0AFE168D55}" id="{0CC980E4-64A9-4894-A71D-8D9F4A51DF0E}">
    <text>Iniciativa priorizada, fuera del presupuesto general estimado para este Viceministerio: Prepuesto de RD$6,769,940.22</text>
  </threadedComment>
  <threadedComment ref="D112" dT="2025-03-14T15:55:50.98" personId="{3F56CEAB-EAA8-4FD6-B7DC-CB0AFE168D55}" id="{4182A59A-938B-4071-9749-3B1C7A1B6D60}" done="1">
    <text>Programa de Fortalecimiento a Carnavales Locales</text>
  </threadedComment>
  <threadedComment ref="E112" dT="2025-03-14T15:58:39.92" personId="{3F56CEAB-EAA8-4FD6-B7DC-CB0AFE168D55}" id="{51F30C70-98D9-4E6A-859C-BA134AFC61B6}">
    <text>Dividir</text>
  </threadedComment>
  <threadedComment ref="D116" dT="2025-03-14T19:42:49.37" personId="{723FBB44-7E38-4371-B895-8F6DCFFC427F}" id="{35F83619-2D1B-47A9-9586-67B27935CAE9}">
    <text>Incluidos como sub productos las actividades de cada sede</text>
  </threadedComment>
  <threadedComment ref="D119" dT="2025-03-14T16:14:21.52" personId="{3F56CEAB-EAA8-4FD6-B7DC-CB0AFE168D55}" id="{D9762155-9261-415F-B2F0-AF4E568C2AEE}">
    <text>La feria debe ser coordinado con el viceministerio de identidad.</text>
  </threadedComment>
  <threadedComment ref="D120" dT="2025-03-14T19:40:35.52" personId="{723FBB44-7E38-4371-B895-8F6DCFFC427F}" id="{6183D8D1-447C-4A74-A94C-8A267DBF3596}">
    <text xml:space="preserve">Esto puede ser parte de las actividades artísticas y culturales
</text>
  </threadedComment>
  <threadedComment ref="D121" dT="2025-03-14T16:14:50.10" personId="{3F56CEAB-EAA8-4FD6-B7DC-CB0AFE168D55}" id="{8DE1E693-1C29-4898-B6CA-A631F82BDB5E}">
    <text>Debe ser coordinado con el Viceministerio de Creatividad</text>
  </threadedComment>
  <threadedComment ref="D124" dT="2025-03-14T19:44:09.72" personId="{723FBB44-7E38-4371-B895-8F6DCFFC427F}" id="{216017FF-6E50-4200-B5A3-A680C3BEC5DA}">
    <text>Evaluar la disponibilidad presupuestaria para mantener la operación luego de la apertura</text>
  </threadedComment>
  <threadedComment ref="D139" dT="2025-03-14T16:20:48.90" personId="{3F56CEAB-EAA8-4FD6-B7DC-CB0AFE168D55}" id="{7B866AA2-888F-4B23-9991-25EFBB06DD70}">
    <text>Por que no son parte de los concurso?</text>
  </threadedComment>
  <threadedComment ref="D167" dT="2025-03-14T16:24:55.15" personId="{3F56CEAB-EAA8-4FD6-B7DC-CB0AFE168D55}" id="{35307D49-2086-4F48-97CA-CA2758BD29E6}">
    <text>Campaña de comunicacion interna; charlas, sensi</text>
  </threadedComment>
</ThreadedComments>
</file>

<file path=xl/threadedComments/threadedComment6.xml><?xml version="1.0" encoding="utf-8"?>
<ThreadedComments xmlns="http://schemas.microsoft.com/office/spreadsheetml/2018/threadedcomments" xmlns:x="http://schemas.openxmlformats.org/spreadsheetml/2006/main">
  <threadedComment ref="M11" dT="2025-03-12T14:07:43.34" personId="{723FBB44-7E38-4371-B895-8F6DCFFC427F}" id="{C8FB0AC4-3F46-435D-B237-A086E87FF45B}">
    <text>No me queda claro que es posible lograr con este monto. Validar</text>
  </threadedComment>
  <threadedComment ref="M12" dT="2025-03-12T14:10:42.11" personId="{723FBB44-7E38-4371-B895-8F6DCFFC427F}" id="{4FFD48E3-9F7E-4BB8-9E45-C4D00E3415F7}">
    <text>Cuanto se le va a pagar al profesor. El monto de nomina hay que evaluarlo si la contratación. Que cubre este monto?</text>
  </threadedComment>
  <threadedComment ref="M13" dT="2025-03-12T14:13:50.56" personId="{723FBB44-7E38-4371-B895-8F6DCFFC427F}" id="{3FAE3EA4-0828-455B-9236-256C9C20FBD8}">
    <text>Evaluar el monto de pago a los talleristas si es factible con un presupuesto de ese monto</text>
  </threadedComment>
  <threadedComment ref="M15" dT="2025-03-12T14:16:47.47" personId="{723FBB44-7E38-4371-B895-8F6DCFFC427F}" id="{87EBCF7E-CD00-4000-8331-3DD83D9B9466}">
    <text xml:space="preserve">Alcance del evento. Que se pretende cubrir con este monto? </text>
  </threadedComment>
  <threadedComment ref="F23" dT="2025-03-12T14:22:11.17" personId="{723FBB44-7E38-4371-B895-8F6DCFFC427F}" id="{4CFD3E34-3B28-4DFF-89E3-54767FF6F9BD}">
    <text>Ampliar descripción para indicar como se realizaran estos mercadillos</text>
  </threadedComment>
  <threadedComment ref="D24" dT="2025-03-12T14:23:26.00" personId="{723FBB44-7E38-4371-B895-8F6DCFFC427F}" id="{DFE4CE93-B195-448F-B05B-11F3704FFF0A}">
    <text>Eso esta por ley. Validar que este monto es solo para los talleres y que el taller seria el aporte a la comisión</text>
  </threadedComment>
  <threadedComment ref="D28" dT="2025-03-12T14:28:10.56" personId="{723FBB44-7E38-4371-B895-8F6DCFFC427F}" id="{8E9CBA04-1BBB-45C2-B322-4E81DDFD7A34}">
    <text>Recomendamos fusionar con los mercados y poner un sub producto de mercados internos para ampliar el presupuesto de la iniciativa y tener mayores rejuegos</text>
  </threadedComment>
</ThreadedComments>
</file>

<file path=xl/threadedComments/threadedComment7.xml><?xml version="1.0" encoding="utf-8"?>
<ThreadedComments xmlns="http://schemas.microsoft.com/office/spreadsheetml/2018/threadedcomments" xmlns:x="http://schemas.openxmlformats.org/spreadsheetml/2006/main">
  <threadedComment ref="M8" dT="2025-03-12T14:29:16.20" personId="{723FBB44-7E38-4371-B895-8F6DCFFC427F}" id="{FC7648C6-E89A-41C7-BD97-198FBD5DA14D}">
    <text>Evaluar que incluye este presupuesto para verificar factibilidad de realizar la actividad con este monto</text>
  </threadedComment>
  <threadedComment ref="D11" dT="2025-03-12T14:35:51.68" personId="{723FBB44-7E38-4371-B895-8F6DCFFC427F}" id="{F8650260-E13D-49AF-8089-349F8DB01190}">
    <text>Evaluar factibilidad de un fondo concursable. Modificar nombre a Concurso en vez de Premio</text>
  </threadedComment>
</ThreadedComments>
</file>

<file path=xl/threadedComments/threadedComment8.xml><?xml version="1.0" encoding="utf-8"?>
<ThreadedComments xmlns="http://schemas.microsoft.com/office/spreadsheetml/2018/threadedcomments" xmlns:x="http://schemas.openxmlformats.org/spreadsheetml/2006/main">
  <threadedComment ref="M11" dT="2025-03-14T19:29:15.93" personId="{3F56CEAB-EAA8-4FD6-B7DC-CB0AFE168D55}" id="{093AA866-D323-448A-98C3-712CD0C1FE00}">
    <text>Presupuesto subvaluado. Verificar monto real 24MM - fuentes de financiamiento. AREA CONFIRMA QUE CON ESTE MONTO ES LOGRABLE AL MINIMO</text>
  </threadedComment>
</ThreadedComments>
</file>

<file path=xl/threadedComments/threadedComment9.xml><?xml version="1.0" encoding="utf-8"?>
<ThreadedComments xmlns="http://schemas.microsoft.com/office/spreadsheetml/2018/threadedcomments" xmlns:x="http://schemas.openxmlformats.org/spreadsheetml/2006/main">
  <threadedComment ref="D10" dT="2025-03-20T19:05:08.70" personId="{3F56CEAB-EAA8-4FD6-B7DC-CB0AFE168D55}" id="{66C7858E-052E-4B06-B986-3AC1506872C6}">
    <text>Nombre anterior:  portal virtual del patrimonio cultural dominicano, declarado y declarable, actualizado</text>
  </threadedComment>
  <threadedComment ref="D13" dT="2025-03-14T19:35:21.51" personId="{02A2B1D1-A73F-4059-9E51-411FB89F21A4}" id="{3BE9938D-A17E-4F15-9F0B-5A0C38C28CBA}">
    <text xml:space="preserve">Este producto hace relación a un fondo </text>
  </threadedComment>
  <threadedComment ref="D20" dT="2025-03-12T14:47:01.44" personId="{723FBB44-7E38-4371-B895-8F6DCFFC427F}" id="{3B2EC490-6324-46E5-88E5-6D553EFDA382}">
    <text>Coordinar con DGM</text>
  </threadedComment>
  <threadedComment ref="M21" dT="2025-03-12T14:47:28.86" personId="{723FBB44-7E38-4371-B895-8F6DCFFC427F}" id="{A509D590-91EF-47F8-B908-4AC3450D317A}">
    <text>Va por patrocinio?</text>
  </threadedComment>
  <threadedComment ref="D31" dT="2025-03-14T19:37:48.24" personId="{723FBB44-7E38-4371-B895-8F6DCFFC427F}" id="{0851DE76-A8D4-4C22-8C43-AC7AF05A782B}">
    <text>Ellos lo pusieron para que no se quede fuera, pero es de infraestructura. Infraestructura no lo tiene incluido en su POA</text>
  </threadedComment>
  <threadedComment ref="M31" dT="2025-03-12T18:49:48.55" personId="{3F56CEAB-EAA8-4FD6-B7DC-CB0AFE168D55}" id="{2D5DB252-6DBF-426B-87BB-BB43CB5AB7A9}">
    <text>Iniciativa priorizada, fuera del presupuesto general estimado para este Viceministerio: Prepuesto de RD$6,769,940.22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5.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microsoft.com/office/2017/10/relationships/threadedComment" Target="../threadedComments/threadedComment13.xml"/><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6.xm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7.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8.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9.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0.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1.xml"/><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E0AE-4B22-4984-A0D6-D415D4C02E27}">
  <sheetPr>
    <pageSetUpPr fitToPage="1"/>
  </sheetPr>
  <dimension ref="A1:M210"/>
  <sheetViews>
    <sheetView tabSelected="1" view="pageBreakPreview" zoomScale="40" zoomScaleNormal="40" zoomScaleSheetLayoutView="40" workbookViewId="0">
      <pane ySplit="7" topLeftCell="A8" activePane="bottomLeft" state="frozen"/>
      <selection activeCell="H285" sqref="H285"/>
      <selection pane="bottomLeft" activeCell="H285" sqref="H285"/>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296.25" customHeight="1" x14ac:dyDescent="0.2">
      <c r="A8" s="17">
        <v>1</v>
      </c>
      <c r="B8" s="17" t="s">
        <v>149</v>
      </c>
      <c r="C8" s="17" t="s">
        <v>150</v>
      </c>
      <c r="D8" s="18" t="s">
        <v>70</v>
      </c>
      <c r="E8" s="17" t="s">
        <v>42</v>
      </c>
      <c r="F8" s="19" t="s">
        <v>374</v>
      </c>
      <c r="G8" s="17" t="s">
        <v>151</v>
      </c>
      <c r="H8" s="17">
        <v>1</v>
      </c>
      <c r="I8" s="17" t="s">
        <v>375</v>
      </c>
      <c r="J8" s="19" t="s">
        <v>636</v>
      </c>
      <c r="K8" s="17" t="s">
        <v>152</v>
      </c>
      <c r="L8" s="18" t="s">
        <v>10</v>
      </c>
      <c r="M8" s="24">
        <v>250000</v>
      </c>
    </row>
    <row r="9" spans="1:13" ht="190.5" customHeight="1" x14ac:dyDescent="0.2">
      <c r="A9" s="97">
        <v>2</v>
      </c>
      <c r="B9" s="97" t="s">
        <v>153</v>
      </c>
      <c r="C9" s="97" t="s">
        <v>154</v>
      </c>
      <c r="D9" s="98" t="s">
        <v>376</v>
      </c>
      <c r="E9" s="17" t="s">
        <v>377</v>
      </c>
      <c r="F9" s="99" t="s">
        <v>378</v>
      </c>
      <c r="G9" s="17" t="s">
        <v>379</v>
      </c>
      <c r="H9" s="17">
        <v>1</v>
      </c>
      <c r="I9" s="17" t="s">
        <v>637</v>
      </c>
      <c r="J9" s="99" t="s">
        <v>638</v>
      </c>
      <c r="K9" s="97" t="s">
        <v>155</v>
      </c>
      <c r="L9" s="98" t="s">
        <v>10</v>
      </c>
      <c r="M9" s="100">
        <v>200000</v>
      </c>
    </row>
    <row r="10" spans="1:13" ht="190.5" customHeight="1" x14ac:dyDescent="0.2">
      <c r="A10" s="97"/>
      <c r="B10" s="97"/>
      <c r="C10" s="97"/>
      <c r="D10" s="98"/>
      <c r="E10" s="17" t="s">
        <v>156</v>
      </c>
      <c r="F10" s="99"/>
      <c r="G10" s="17" t="s">
        <v>380</v>
      </c>
      <c r="H10" s="17">
        <v>9</v>
      </c>
      <c r="I10" s="17" t="s">
        <v>381</v>
      </c>
      <c r="J10" s="99"/>
      <c r="K10" s="97"/>
      <c r="L10" s="98"/>
      <c r="M10" s="100"/>
    </row>
    <row r="11" spans="1:13" ht="332.25" customHeight="1" x14ac:dyDescent="0.2">
      <c r="A11" s="17">
        <v>3</v>
      </c>
      <c r="B11" s="17" t="s">
        <v>149</v>
      </c>
      <c r="C11" s="17" t="s">
        <v>150</v>
      </c>
      <c r="D11" s="18" t="s">
        <v>80</v>
      </c>
      <c r="E11" s="17" t="s">
        <v>42</v>
      </c>
      <c r="F11" s="19" t="s">
        <v>382</v>
      </c>
      <c r="G11" s="17" t="s">
        <v>157</v>
      </c>
      <c r="H11" s="17">
        <v>150</v>
      </c>
      <c r="I11" s="17" t="s">
        <v>383</v>
      </c>
      <c r="J11" s="19" t="s">
        <v>639</v>
      </c>
      <c r="K11" s="17" t="s">
        <v>155</v>
      </c>
      <c r="L11" s="18" t="s">
        <v>10</v>
      </c>
      <c r="M11" s="24">
        <v>150000</v>
      </c>
    </row>
    <row r="12" spans="1:13" ht="300.75" customHeight="1" x14ac:dyDescent="0.2">
      <c r="A12" s="17">
        <v>4</v>
      </c>
      <c r="B12" s="17" t="s">
        <v>153</v>
      </c>
      <c r="C12" s="17" t="s">
        <v>154</v>
      </c>
      <c r="D12" s="18" t="s">
        <v>640</v>
      </c>
      <c r="E12" s="17" t="s">
        <v>42</v>
      </c>
      <c r="F12" s="19" t="s">
        <v>158</v>
      </c>
      <c r="G12" s="17" t="s">
        <v>384</v>
      </c>
      <c r="H12" s="17">
        <v>1</v>
      </c>
      <c r="I12" s="17" t="s">
        <v>159</v>
      </c>
      <c r="J12" s="19" t="s">
        <v>641</v>
      </c>
      <c r="K12" s="17" t="s">
        <v>152</v>
      </c>
      <c r="L12" s="18" t="s">
        <v>10</v>
      </c>
      <c r="M12" s="24">
        <v>150000</v>
      </c>
    </row>
    <row r="13" spans="1:13" ht="270.75" customHeight="1" x14ac:dyDescent="0.2">
      <c r="A13" s="17">
        <v>5</v>
      </c>
      <c r="B13" s="17" t="s">
        <v>153</v>
      </c>
      <c r="C13" s="17" t="s">
        <v>154</v>
      </c>
      <c r="D13" s="18" t="s">
        <v>82</v>
      </c>
      <c r="E13" s="17" t="s">
        <v>42</v>
      </c>
      <c r="F13" s="19" t="s">
        <v>160</v>
      </c>
      <c r="G13" s="17" t="s">
        <v>161</v>
      </c>
      <c r="H13" s="17">
        <v>100</v>
      </c>
      <c r="I13" s="17" t="s">
        <v>162</v>
      </c>
      <c r="J13" s="19" t="s">
        <v>642</v>
      </c>
      <c r="K13" s="17" t="s">
        <v>163</v>
      </c>
      <c r="L13" s="18" t="s">
        <v>10</v>
      </c>
      <c r="M13" s="24">
        <v>100000</v>
      </c>
    </row>
    <row r="14" spans="1:13" ht="316.5" customHeight="1" x14ac:dyDescent="0.2">
      <c r="A14" s="17">
        <v>6</v>
      </c>
      <c r="B14" s="17" t="s">
        <v>164</v>
      </c>
      <c r="C14" s="17" t="s">
        <v>165</v>
      </c>
      <c r="D14" s="18" t="s">
        <v>55</v>
      </c>
      <c r="E14" s="17" t="s">
        <v>42</v>
      </c>
      <c r="F14" s="19" t="s">
        <v>166</v>
      </c>
      <c r="G14" s="17" t="s">
        <v>167</v>
      </c>
      <c r="H14" s="17">
        <v>1</v>
      </c>
      <c r="I14" s="17" t="s">
        <v>168</v>
      </c>
      <c r="J14" s="19" t="s">
        <v>643</v>
      </c>
      <c r="K14" s="17" t="s">
        <v>163</v>
      </c>
      <c r="L14" s="18" t="s">
        <v>10</v>
      </c>
      <c r="M14" s="24">
        <v>0</v>
      </c>
    </row>
    <row r="15" spans="1:13" ht="106.5" customHeight="1" x14ac:dyDescent="0.2">
      <c r="A15" s="97">
        <v>7</v>
      </c>
      <c r="B15" s="97" t="s">
        <v>153</v>
      </c>
      <c r="C15" s="97" t="s">
        <v>169</v>
      </c>
      <c r="D15" s="98" t="s">
        <v>105</v>
      </c>
      <c r="E15" s="97" t="s">
        <v>170</v>
      </c>
      <c r="F15" s="99" t="s">
        <v>171</v>
      </c>
      <c r="G15" s="17" t="s">
        <v>172</v>
      </c>
      <c r="H15" s="17">
        <v>10</v>
      </c>
      <c r="I15" s="17" t="s">
        <v>173</v>
      </c>
      <c r="J15" s="99" t="s">
        <v>644</v>
      </c>
      <c r="K15" s="97" t="s">
        <v>152</v>
      </c>
      <c r="L15" s="98" t="s">
        <v>10</v>
      </c>
      <c r="M15" s="100">
        <v>1500000</v>
      </c>
    </row>
    <row r="16" spans="1:13" ht="106.5" customHeight="1" x14ac:dyDescent="0.2">
      <c r="A16" s="97"/>
      <c r="B16" s="97"/>
      <c r="C16" s="97"/>
      <c r="D16" s="98"/>
      <c r="E16" s="97"/>
      <c r="F16" s="99"/>
      <c r="G16" s="17" t="s">
        <v>174</v>
      </c>
      <c r="H16" s="17">
        <v>30</v>
      </c>
      <c r="I16" s="17" t="s">
        <v>173</v>
      </c>
      <c r="J16" s="99"/>
      <c r="K16" s="97"/>
      <c r="L16" s="98"/>
      <c r="M16" s="100"/>
    </row>
    <row r="17" spans="1:13" ht="106.5" customHeight="1" x14ac:dyDescent="0.2">
      <c r="A17" s="97"/>
      <c r="B17" s="97"/>
      <c r="C17" s="97"/>
      <c r="D17" s="98"/>
      <c r="E17" s="17" t="s">
        <v>175</v>
      </c>
      <c r="F17" s="99"/>
      <c r="G17" s="17" t="s">
        <v>176</v>
      </c>
      <c r="H17" s="17">
        <v>50</v>
      </c>
      <c r="I17" s="17" t="s">
        <v>645</v>
      </c>
      <c r="J17" s="99"/>
      <c r="K17" s="97"/>
      <c r="L17" s="98"/>
      <c r="M17" s="100"/>
    </row>
    <row r="18" spans="1:13" s="21" customFormat="1" ht="271.5" customHeight="1" x14ac:dyDescent="0.25">
      <c r="A18" s="17">
        <v>8</v>
      </c>
      <c r="B18" s="17" t="s">
        <v>153</v>
      </c>
      <c r="C18" s="17" t="s">
        <v>154</v>
      </c>
      <c r="D18" s="18" t="s">
        <v>385</v>
      </c>
      <c r="E18" s="17" t="s">
        <v>42</v>
      </c>
      <c r="F18" s="19" t="s">
        <v>386</v>
      </c>
      <c r="G18" s="17" t="s">
        <v>384</v>
      </c>
      <c r="H18" s="17">
        <v>2</v>
      </c>
      <c r="I18" s="17" t="s">
        <v>646</v>
      </c>
      <c r="J18" s="20" t="s">
        <v>647</v>
      </c>
      <c r="K18" s="17" t="s">
        <v>387</v>
      </c>
      <c r="L18" s="18" t="s">
        <v>10</v>
      </c>
      <c r="M18" s="24">
        <v>100000</v>
      </c>
    </row>
    <row r="19" spans="1:13" ht="158.25" customHeight="1" x14ac:dyDescent="0.2">
      <c r="A19" s="97">
        <v>9</v>
      </c>
      <c r="B19" s="97" t="s">
        <v>149</v>
      </c>
      <c r="C19" s="97" t="s">
        <v>202</v>
      </c>
      <c r="D19" s="98" t="s">
        <v>104</v>
      </c>
      <c r="E19" s="97" t="s">
        <v>42</v>
      </c>
      <c r="F19" s="99" t="s">
        <v>388</v>
      </c>
      <c r="G19" s="17" t="s">
        <v>179</v>
      </c>
      <c r="H19" s="22">
        <v>25</v>
      </c>
      <c r="I19" s="97" t="s">
        <v>648</v>
      </c>
      <c r="J19" s="99" t="s">
        <v>649</v>
      </c>
      <c r="K19" s="97" t="s">
        <v>650</v>
      </c>
      <c r="L19" s="98" t="s">
        <v>10</v>
      </c>
      <c r="M19" s="100">
        <v>1000000</v>
      </c>
    </row>
    <row r="20" spans="1:13" ht="158.25" customHeight="1" x14ac:dyDescent="0.2">
      <c r="A20" s="97"/>
      <c r="B20" s="97"/>
      <c r="C20" s="97"/>
      <c r="D20" s="98"/>
      <c r="E20" s="97"/>
      <c r="F20" s="99"/>
      <c r="G20" s="17" t="s">
        <v>180</v>
      </c>
      <c r="H20" s="22">
        <v>400</v>
      </c>
      <c r="I20" s="97"/>
      <c r="J20" s="99"/>
      <c r="K20" s="97"/>
      <c r="L20" s="98"/>
      <c r="M20" s="100"/>
    </row>
    <row r="21" spans="1:13" ht="174" customHeight="1" x14ac:dyDescent="0.2">
      <c r="A21" s="97">
        <v>10</v>
      </c>
      <c r="B21" s="97" t="s">
        <v>149</v>
      </c>
      <c r="C21" s="97" t="s">
        <v>150</v>
      </c>
      <c r="D21" s="98" t="s">
        <v>651</v>
      </c>
      <c r="E21" s="17" t="s">
        <v>181</v>
      </c>
      <c r="F21" s="99" t="s">
        <v>389</v>
      </c>
      <c r="G21" s="17" t="s">
        <v>182</v>
      </c>
      <c r="H21" s="17">
        <v>8</v>
      </c>
      <c r="I21" s="97" t="s">
        <v>652</v>
      </c>
      <c r="J21" s="99" t="s">
        <v>653</v>
      </c>
      <c r="K21" s="97" t="s">
        <v>152</v>
      </c>
      <c r="L21" s="98" t="s">
        <v>10</v>
      </c>
      <c r="M21" s="100">
        <v>575000</v>
      </c>
    </row>
    <row r="22" spans="1:13" ht="174" customHeight="1" x14ac:dyDescent="0.2">
      <c r="A22" s="97"/>
      <c r="B22" s="97"/>
      <c r="C22" s="97"/>
      <c r="D22" s="98"/>
      <c r="E22" s="17" t="s">
        <v>183</v>
      </c>
      <c r="F22" s="99"/>
      <c r="G22" s="17" t="s">
        <v>182</v>
      </c>
      <c r="H22" s="17">
        <v>8</v>
      </c>
      <c r="I22" s="97"/>
      <c r="J22" s="99"/>
      <c r="K22" s="97"/>
      <c r="L22" s="98"/>
      <c r="M22" s="100"/>
    </row>
    <row r="23" spans="1:13" ht="276" customHeight="1" x14ac:dyDescent="0.2">
      <c r="A23" s="17">
        <v>11</v>
      </c>
      <c r="B23" s="17" t="s">
        <v>149</v>
      </c>
      <c r="C23" s="17" t="s">
        <v>202</v>
      </c>
      <c r="D23" s="18" t="s">
        <v>107</v>
      </c>
      <c r="E23" s="17" t="s">
        <v>42</v>
      </c>
      <c r="F23" s="19" t="s">
        <v>390</v>
      </c>
      <c r="G23" s="17" t="s">
        <v>179</v>
      </c>
      <c r="H23" s="17">
        <v>20</v>
      </c>
      <c r="I23" s="17" t="s">
        <v>654</v>
      </c>
      <c r="J23" s="19" t="s">
        <v>655</v>
      </c>
      <c r="K23" s="17" t="s">
        <v>152</v>
      </c>
      <c r="L23" s="18" t="s">
        <v>10</v>
      </c>
      <c r="M23" s="24">
        <v>500000</v>
      </c>
    </row>
    <row r="24" spans="1:13" ht="176.25" customHeight="1" x14ac:dyDescent="0.2">
      <c r="A24" s="97">
        <v>12</v>
      </c>
      <c r="B24" s="97" t="s">
        <v>149</v>
      </c>
      <c r="C24" s="97" t="s">
        <v>177</v>
      </c>
      <c r="D24" s="98" t="s">
        <v>100</v>
      </c>
      <c r="E24" s="17" t="s">
        <v>184</v>
      </c>
      <c r="F24" s="101" t="s">
        <v>391</v>
      </c>
      <c r="G24" s="17" t="s">
        <v>180</v>
      </c>
      <c r="H24" s="17">
        <v>200</v>
      </c>
      <c r="I24" s="97" t="s">
        <v>656</v>
      </c>
      <c r="J24" s="99" t="s">
        <v>657</v>
      </c>
      <c r="K24" s="97" t="s">
        <v>185</v>
      </c>
      <c r="L24" s="98" t="s">
        <v>10</v>
      </c>
      <c r="M24" s="100">
        <v>400000</v>
      </c>
    </row>
    <row r="25" spans="1:13" ht="176.25" customHeight="1" x14ac:dyDescent="0.2">
      <c r="A25" s="97"/>
      <c r="B25" s="97"/>
      <c r="C25" s="97"/>
      <c r="D25" s="98"/>
      <c r="E25" s="17" t="s">
        <v>186</v>
      </c>
      <c r="F25" s="101"/>
      <c r="G25" s="17" t="s">
        <v>187</v>
      </c>
      <c r="H25" s="17">
        <v>40</v>
      </c>
      <c r="I25" s="97"/>
      <c r="J25" s="99"/>
      <c r="K25" s="97"/>
      <c r="L25" s="98"/>
      <c r="M25" s="100"/>
    </row>
    <row r="26" spans="1:13" ht="140.25" customHeight="1" x14ac:dyDescent="0.2">
      <c r="A26" s="97">
        <v>13</v>
      </c>
      <c r="B26" s="97" t="s">
        <v>149</v>
      </c>
      <c r="C26" s="97" t="s">
        <v>150</v>
      </c>
      <c r="D26" s="98" t="s">
        <v>58</v>
      </c>
      <c r="E26" s="17" t="s">
        <v>188</v>
      </c>
      <c r="F26" s="99" t="s">
        <v>392</v>
      </c>
      <c r="G26" s="17" t="s">
        <v>189</v>
      </c>
      <c r="H26" s="17">
        <v>1</v>
      </c>
      <c r="I26" s="17" t="s">
        <v>190</v>
      </c>
      <c r="J26" s="99" t="s">
        <v>658</v>
      </c>
      <c r="K26" s="97" t="s">
        <v>393</v>
      </c>
      <c r="L26" s="98" t="s">
        <v>10</v>
      </c>
      <c r="M26" s="100">
        <v>350000</v>
      </c>
    </row>
    <row r="27" spans="1:13" ht="140.25" customHeight="1" x14ac:dyDescent="0.2">
      <c r="A27" s="97"/>
      <c r="B27" s="97"/>
      <c r="C27" s="97"/>
      <c r="D27" s="98"/>
      <c r="E27" s="17" t="s">
        <v>191</v>
      </c>
      <c r="F27" s="99"/>
      <c r="G27" s="17" t="s">
        <v>192</v>
      </c>
      <c r="H27" s="17">
        <v>2</v>
      </c>
      <c r="I27" s="17" t="s">
        <v>193</v>
      </c>
      <c r="J27" s="99"/>
      <c r="K27" s="97"/>
      <c r="L27" s="98"/>
      <c r="M27" s="100"/>
    </row>
    <row r="28" spans="1:13" ht="226.5" customHeight="1" x14ac:dyDescent="0.2">
      <c r="A28" s="17">
        <v>14</v>
      </c>
      <c r="B28" s="17" t="s">
        <v>149</v>
      </c>
      <c r="C28" s="17" t="s">
        <v>177</v>
      </c>
      <c r="D28" s="18" t="s">
        <v>18</v>
      </c>
      <c r="E28" s="17" t="s">
        <v>42</v>
      </c>
      <c r="F28" s="23" t="s">
        <v>394</v>
      </c>
      <c r="G28" s="17" t="s">
        <v>194</v>
      </c>
      <c r="H28" s="17">
        <v>4</v>
      </c>
      <c r="I28" s="17" t="s">
        <v>659</v>
      </c>
      <c r="J28" s="19" t="s">
        <v>660</v>
      </c>
      <c r="K28" s="17" t="s">
        <v>152</v>
      </c>
      <c r="L28" s="18" t="s">
        <v>10</v>
      </c>
      <c r="M28" s="24">
        <v>50000</v>
      </c>
    </row>
    <row r="29" spans="1:13" ht="399.75" customHeight="1" x14ac:dyDescent="0.2">
      <c r="A29" s="17">
        <v>15</v>
      </c>
      <c r="B29" s="17" t="s">
        <v>164</v>
      </c>
      <c r="C29" s="17" t="s">
        <v>195</v>
      </c>
      <c r="D29" s="18" t="s">
        <v>85</v>
      </c>
      <c r="E29" s="17" t="s">
        <v>42</v>
      </c>
      <c r="F29" s="19" t="s">
        <v>395</v>
      </c>
      <c r="G29" s="17" t="s">
        <v>200</v>
      </c>
      <c r="H29" s="17">
        <v>100</v>
      </c>
      <c r="I29" s="17" t="s">
        <v>661</v>
      </c>
      <c r="J29" s="19" t="s">
        <v>662</v>
      </c>
      <c r="K29" s="17" t="s">
        <v>152</v>
      </c>
      <c r="L29" s="18" t="s">
        <v>8</v>
      </c>
      <c r="M29" s="24">
        <v>1000000</v>
      </c>
    </row>
    <row r="30" spans="1:13" ht="330" customHeight="1" x14ac:dyDescent="0.2">
      <c r="A30" s="17">
        <v>16</v>
      </c>
      <c r="B30" s="17" t="s">
        <v>149</v>
      </c>
      <c r="C30" s="17" t="s">
        <v>150</v>
      </c>
      <c r="D30" s="18" t="s">
        <v>84</v>
      </c>
      <c r="E30" s="17" t="s">
        <v>42</v>
      </c>
      <c r="F30" s="19" t="s">
        <v>204</v>
      </c>
      <c r="G30" s="17" t="s">
        <v>579</v>
      </c>
      <c r="H30" s="17">
        <v>300</v>
      </c>
      <c r="I30" s="17" t="s">
        <v>663</v>
      </c>
      <c r="J30" s="19" t="s">
        <v>664</v>
      </c>
      <c r="K30" s="17" t="s">
        <v>163</v>
      </c>
      <c r="L30" s="18" t="s">
        <v>8</v>
      </c>
      <c r="M30" s="24">
        <v>400000</v>
      </c>
    </row>
    <row r="31" spans="1:13" ht="384.75" customHeight="1" x14ac:dyDescent="0.2">
      <c r="A31" s="17">
        <v>17</v>
      </c>
      <c r="B31" s="17" t="s">
        <v>164</v>
      </c>
      <c r="C31" s="17" t="s">
        <v>195</v>
      </c>
      <c r="D31" s="18" t="s">
        <v>62</v>
      </c>
      <c r="E31" s="17" t="s">
        <v>42</v>
      </c>
      <c r="F31" s="19" t="s">
        <v>203</v>
      </c>
      <c r="G31" s="17" t="s">
        <v>665</v>
      </c>
      <c r="H31" s="17">
        <v>1</v>
      </c>
      <c r="I31" s="17" t="s">
        <v>666</v>
      </c>
      <c r="J31" s="19" t="s">
        <v>667</v>
      </c>
      <c r="K31" s="17" t="s">
        <v>163</v>
      </c>
      <c r="L31" s="18" t="s">
        <v>8</v>
      </c>
      <c r="M31" s="24">
        <v>800000</v>
      </c>
    </row>
    <row r="32" spans="1:13" ht="333" customHeight="1" x14ac:dyDescent="0.2">
      <c r="A32" s="17">
        <v>18</v>
      </c>
      <c r="B32" s="17" t="s">
        <v>164</v>
      </c>
      <c r="C32" s="17" t="s">
        <v>195</v>
      </c>
      <c r="D32" s="18" t="s">
        <v>113</v>
      </c>
      <c r="E32" s="17" t="s">
        <v>42</v>
      </c>
      <c r="F32" s="19" t="s">
        <v>396</v>
      </c>
      <c r="G32" s="17" t="s">
        <v>668</v>
      </c>
      <c r="H32" s="17">
        <v>3</v>
      </c>
      <c r="I32" s="17" t="s">
        <v>669</v>
      </c>
      <c r="J32" s="19" t="s">
        <v>670</v>
      </c>
      <c r="K32" s="17" t="s">
        <v>201</v>
      </c>
      <c r="L32" s="18" t="s">
        <v>8</v>
      </c>
      <c r="M32" s="24">
        <v>900000</v>
      </c>
    </row>
    <row r="33" spans="1:13" ht="218.25" customHeight="1" x14ac:dyDescent="0.2">
      <c r="A33" s="97">
        <v>19</v>
      </c>
      <c r="B33" s="97" t="s">
        <v>149</v>
      </c>
      <c r="C33" s="97" t="s">
        <v>202</v>
      </c>
      <c r="D33" s="98" t="s">
        <v>97</v>
      </c>
      <c r="E33" s="97" t="s">
        <v>42</v>
      </c>
      <c r="F33" s="99" t="s">
        <v>397</v>
      </c>
      <c r="G33" s="17" t="s">
        <v>207</v>
      </c>
      <c r="H33" s="17">
        <v>500</v>
      </c>
      <c r="I33" s="97" t="s">
        <v>398</v>
      </c>
      <c r="J33" s="99" t="s">
        <v>671</v>
      </c>
      <c r="K33" s="97" t="s">
        <v>163</v>
      </c>
      <c r="L33" s="98" t="s">
        <v>7</v>
      </c>
      <c r="M33" s="102">
        <v>15136553.699999999</v>
      </c>
    </row>
    <row r="34" spans="1:13" ht="218.25" customHeight="1" x14ac:dyDescent="0.2">
      <c r="A34" s="97"/>
      <c r="B34" s="97"/>
      <c r="C34" s="97"/>
      <c r="D34" s="98"/>
      <c r="E34" s="97"/>
      <c r="F34" s="99"/>
      <c r="G34" s="17" t="s">
        <v>180</v>
      </c>
      <c r="H34" s="17">
        <v>20000</v>
      </c>
      <c r="I34" s="97"/>
      <c r="J34" s="99"/>
      <c r="K34" s="97"/>
      <c r="L34" s="98"/>
      <c r="M34" s="102"/>
    </row>
    <row r="35" spans="1:13" ht="291.75" customHeight="1" x14ac:dyDescent="0.2">
      <c r="A35" s="17">
        <v>20</v>
      </c>
      <c r="B35" s="17" t="s">
        <v>149</v>
      </c>
      <c r="C35" s="17" t="s">
        <v>150</v>
      </c>
      <c r="D35" s="18" t="s">
        <v>120</v>
      </c>
      <c r="E35" s="17" t="s">
        <v>42</v>
      </c>
      <c r="F35" s="19" t="s">
        <v>399</v>
      </c>
      <c r="G35" s="17" t="s">
        <v>198</v>
      </c>
      <c r="H35" s="17">
        <v>10</v>
      </c>
      <c r="I35" s="17" t="s">
        <v>672</v>
      </c>
      <c r="J35" s="19" t="s">
        <v>673</v>
      </c>
      <c r="K35" s="17" t="s">
        <v>163</v>
      </c>
      <c r="L35" s="18" t="s">
        <v>7</v>
      </c>
      <c r="M35" s="24">
        <v>3700000</v>
      </c>
    </row>
    <row r="36" spans="1:13" ht="375" customHeight="1" x14ac:dyDescent="0.2">
      <c r="A36" s="17">
        <v>21</v>
      </c>
      <c r="B36" s="17" t="s">
        <v>149</v>
      </c>
      <c r="C36" s="17" t="s">
        <v>177</v>
      </c>
      <c r="D36" s="18" t="s">
        <v>93</v>
      </c>
      <c r="E36" s="17" t="s">
        <v>42</v>
      </c>
      <c r="F36" s="19" t="s">
        <v>400</v>
      </c>
      <c r="G36" s="17" t="s">
        <v>208</v>
      </c>
      <c r="H36" s="17">
        <v>10000</v>
      </c>
      <c r="I36" s="17" t="s">
        <v>209</v>
      </c>
      <c r="J36" s="19" t="s">
        <v>674</v>
      </c>
      <c r="K36" s="17" t="s">
        <v>401</v>
      </c>
      <c r="L36" s="18" t="s">
        <v>7</v>
      </c>
      <c r="M36" s="24">
        <v>24729500</v>
      </c>
    </row>
    <row r="37" spans="1:13" ht="105" customHeight="1" x14ac:dyDescent="0.2">
      <c r="A37" s="97">
        <v>22</v>
      </c>
      <c r="B37" s="97" t="s">
        <v>149</v>
      </c>
      <c r="C37" s="97" t="s">
        <v>150</v>
      </c>
      <c r="D37" s="98" t="s">
        <v>675</v>
      </c>
      <c r="E37" s="17" t="s">
        <v>210</v>
      </c>
      <c r="F37" s="99" t="s">
        <v>402</v>
      </c>
      <c r="G37" s="17" t="s">
        <v>211</v>
      </c>
      <c r="H37" s="17">
        <v>2500</v>
      </c>
      <c r="I37" s="97" t="s">
        <v>676</v>
      </c>
      <c r="J37" s="99" t="s">
        <v>677</v>
      </c>
      <c r="K37" s="97" t="s">
        <v>403</v>
      </c>
      <c r="L37" s="98" t="s">
        <v>7</v>
      </c>
      <c r="M37" s="100">
        <v>14000000</v>
      </c>
    </row>
    <row r="38" spans="1:13" ht="105" customHeight="1" x14ac:dyDescent="0.2">
      <c r="A38" s="97"/>
      <c r="B38" s="97"/>
      <c r="C38" s="97"/>
      <c r="D38" s="98"/>
      <c r="E38" s="17" t="s">
        <v>212</v>
      </c>
      <c r="F38" s="99"/>
      <c r="G38" s="17" t="s">
        <v>213</v>
      </c>
      <c r="H38" s="17">
        <v>97</v>
      </c>
      <c r="I38" s="97"/>
      <c r="J38" s="99"/>
      <c r="K38" s="97"/>
      <c r="L38" s="98"/>
      <c r="M38" s="100"/>
    </row>
    <row r="39" spans="1:13" ht="132" customHeight="1" x14ac:dyDescent="0.2">
      <c r="A39" s="97"/>
      <c r="B39" s="97"/>
      <c r="C39" s="97"/>
      <c r="D39" s="98"/>
      <c r="E39" s="97" t="s">
        <v>214</v>
      </c>
      <c r="F39" s="99"/>
      <c r="G39" s="17" t="s">
        <v>678</v>
      </c>
      <c r="H39" s="17">
        <v>19</v>
      </c>
      <c r="I39" s="97"/>
      <c r="J39" s="99"/>
      <c r="K39" s="97"/>
      <c r="L39" s="98"/>
      <c r="M39" s="100"/>
    </row>
    <row r="40" spans="1:13" ht="105" customHeight="1" x14ac:dyDescent="0.2">
      <c r="A40" s="97"/>
      <c r="B40" s="97"/>
      <c r="C40" s="97"/>
      <c r="D40" s="98"/>
      <c r="E40" s="97"/>
      <c r="F40" s="99"/>
      <c r="G40" s="17" t="s">
        <v>215</v>
      </c>
      <c r="H40" s="17">
        <v>15</v>
      </c>
      <c r="I40" s="97"/>
      <c r="J40" s="99"/>
      <c r="K40" s="97"/>
      <c r="L40" s="98"/>
      <c r="M40" s="100"/>
    </row>
    <row r="41" spans="1:13" ht="282" customHeight="1" x14ac:dyDescent="0.2">
      <c r="A41" s="17">
        <v>23</v>
      </c>
      <c r="B41" s="17" t="s">
        <v>149</v>
      </c>
      <c r="C41" s="17" t="s">
        <v>150</v>
      </c>
      <c r="D41" s="18" t="s">
        <v>112</v>
      </c>
      <c r="E41" s="17" t="s">
        <v>42</v>
      </c>
      <c r="F41" s="19" t="s">
        <v>404</v>
      </c>
      <c r="G41" s="17" t="s">
        <v>198</v>
      </c>
      <c r="H41" s="17">
        <v>1</v>
      </c>
      <c r="I41" s="17" t="s">
        <v>679</v>
      </c>
      <c r="J41" s="19" t="s">
        <v>680</v>
      </c>
      <c r="K41" s="17" t="s">
        <v>152</v>
      </c>
      <c r="L41" s="18" t="s">
        <v>7</v>
      </c>
      <c r="M41" s="24">
        <v>1155000</v>
      </c>
    </row>
    <row r="42" spans="1:13" ht="198" customHeight="1" x14ac:dyDescent="0.2">
      <c r="A42" s="17">
        <v>24</v>
      </c>
      <c r="B42" s="17" t="s">
        <v>149</v>
      </c>
      <c r="C42" s="17" t="s">
        <v>150</v>
      </c>
      <c r="D42" s="18" t="s">
        <v>116</v>
      </c>
      <c r="E42" s="17" t="s">
        <v>42</v>
      </c>
      <c r="F42" s="19" t="s">
        <v>405</v>
      </c>
      <c r="G42" s="17" t="s">
        <v>198</v>
      </c>
      <c r="H42" s="17">
        <v>3</v>
      </c>
      <c r="I42" s="17" t="s">
        <v>681</v>
      </c>
      <c r="J42" s="19" t="s">
        <v>682</v>
      </c>
      <c r="K42" s="17" t="s">
        <v>152</v>
      </c>
      <c r="L42" s="18" t="s">
        <v>7</v>
      </c>
      <c r="M42" s="24">
        <v>1050000</v>
      </c>
    </row>
    <row r="43" spans="1:13" ht="201" customHeight="1" x14ac:dyDescent="0.2">
      <c r="A43" s="17">
        <v>25</v>
      </c>
      <c r="B43" s="17" t="s">
        <v>149</v>
      </c>
      <c r="C43" s="17" t="s">
        <v>150</v>
      </c>
      <c r="D43" s="18" t="s">
        <v>117</v>
      </c>
      <c r="E43" s="17" t="s">
        <v>42</v>
      </c>
      <c r="F43" s="19" t="s">
        <v>406</v>
      </c>
      <c r="G43" s="17" t="s">
        <v>198</v>
      </c>
      <c r="H43" s="17">
        <v>1</v>
      </c>
      <c r="I43" s="17" t="s">
        <v>681</v>
      </c>
      <c r="J43" s="19" t="s">
        <v>683</v>
      </c>
      <c r="K43" s="17" t="s">
        <v>152</v>
      </c>
      <c r="L43" s="18" t="s">
        <v>7</v>
      </c>
      <c r="M43" s="24">
        <v>1050000</v>
      </c>
    </row>
    <row r="44" spans="1:13" s="13" customFormat="1" ht="154.5" customHeight="1" x14ac:dyDescent="0.25">
      <c r="A44" s="97">
        <v>26</v>
      </c>
      <c r="B44" s="97" t="s">
        <v>153</v>
      </c>
      <c r="C44" s="97" t="s">
        <v>154</v>
      </c>
      <c r="D44" s="98" t="s">
        <v>83</v>
      </c>
      <c r="E44" s="17" t="s">
        <v>74</v>
      </c>
      <c r="F44" s="19" t="s">
        <v>407</v>
      </c>
      <c r="G44" s="17" t="s">
        <v>216</v>
      </c>
      <c r="H44" s="17">
        <v>200</v>
      </c>
      <c r="I44" s="17" t="s">
        <v>408</v>
      </c>
      <c r="J44" s="99" t="s">
        <v>684</v>
      </c>
      <c r="K44" s="103" t="s">
        <v>685</v>
      </c>
      <c r="L44" s="98" t="s">
        <v>11</v>
      </c>
      <c r="M44" s="100">
        <v>2550000</v>
      </c>
    </row>
    <row r="45" spans="1:13" ht="177" customHeight="1" x14ac:dyDescent="0.2">
      <c r="A45" s="97"/>
      <c r="B45" s="97"/>
      <c r="C45" s="97"/>
      <c r="D45" s="98"/>
      <c r="E45" s="17" t="s">
        <v>81</v>
      </c>
      <c r="F45" s="19" t="s">
        <v>205</v>
      </c>
      <c r="G45" s="17" t="s">
        <v>686</v>
      </c>
      <c r="H45" s="17">
        <v>200</v>
      </c>
      <c r="I45" s="17" t="s">
        <v>206</v>
      </c>
      <c r="J45" s="99"/>
      <c r="K45" s="104"/>
      <c r="L45" s="98"/>
      <c r="M45" s="100"/>
    </row>
    <row r="46" spans="1:13" ht="125.25" customHeight="1" x14ac:dyDescent="0.2">
      <c r="A46" s="97"/>
      <c r="B46" s="97"/>
      <c r="C46" s="97"/>
      <c r="D46" s="98"/>
      <c r="E46" s="17" t="s">
        <v>687</v>
      </c>
      <c r="F46" s="19" t="s">
        <v>279</v>
      </c>
      <c r="G46" s="17" t="s">
        <v>257</v>
      </c>
      <c r="H46" s="17">
        <v>90</v>
      </c>
      <c r="I46" s="17" t="s">
        <v>275</v>
      </c>
      <c r="J46" s="99"/>
      <c r="K46" s="105"/>
      <c r="L46" s="98"/>
      <c r="M46" s="100"/>
    </row>
    <row r="47" spans="1:13" ht="180.75" customHeight="1" x14ac:dyDescent="0.2">
      <c r="A47" s="97">
        <v>27</v>
      </c>
      <c r="B47" s="97" t="s">
        <v>149</v>
      </c>
      <c r="C47" s="97" t="s">
        <v>202</v>
      </c>
      <c r="D47" s="98" t="s">
        <v>50</v>
      </c>
      <c r="E47" s="97" t="s">
        <v>217</v>
      </c>
      <c r="F47" s="99" t="s">
        <v>409</v>
      </c>
      <c r="G47" s="17" t="s">
        <v>219</v>
      </c>
      <c r="H47" s="17">
        <v>15</v>
      </c>
      <c r="I47" s="97" t="s">
        <v>220</v>
      </c>
      <c r="J47" s="99" t="s">
        <v>688</v>
      </c>
      <c r="K47" s="97" t="s">
        <v>689</v>
      </c>
      <c r="L47" s="98" t="s">
        <v>11</v>
      </c>
      <c r="M47" s="100">
        <v>2000000</v>
      </c>
    </row>
    <row r="48" spans="1:13" ht="180.75" customHeight="1" x14ac:dyDescent="0.2">
      <c r="A48" s="97"/>
      <c r="B48" s="97"/>
      <c r="C48" s="97"/>
      <c r="D48" s="98"/>
      <c r="E48" s="97"/>
      <c r="F48" s="99"/>
      <c r="G48" s="17" t="s">
        <v>221</v>
      </c>
      <c r="H48" s="17">
        <v>5</v>
      </c>
      <c r="I48" s="97"/>
      <c r="J48" s="99"/>
      <c r="K48" s="97"/>
      <c r="L48" s="98"/>
      <c r="M48" s="100"/>
    </row>
    <row r="49" spans="1:13" ht="177" customHeight="1" x14ac:dyDescent="0.2">
      <c r="A49" s="97">
        <v>28</v>
      </c>
      <c r="B49" s="97" t="s">
        <v>153</v>
      </c>
      <c r="C49" s="97" t="s">
        <v>169</v>
      </c>
      <c r="D49" s="98" t="s">
        <v>60</v>
      </c>
      <c r="E49" s="97" t="s">
        <v>410</v>
      </c>
      <c r="F49" s="99" t="s">
        <v>411</v>
      </c>
      <c r="G49" s="17" t="s">
        <v>222</v>
      </c>
      <c r="H49" s="17">
        <v>100</v>
      </c>
      <c r="I49" s="97" t="s">
        <v>223</v>
      </c>
      <c r="J49" s="99" t="s">
        <v>690</v>
      </c>
      <c r="K49" s="97" t="s">
        <v>691</v>
      </c>
      <c r="L49" s="98" t="s">
        <v>11</v>
      </c>
      <c r="M49" s="100">
        <v>800000</v>
      </c>
    </row>
    <row r="50" spans="1:13" ht="177" customHeight="1" x14ac:dyDescent="0.2">
      <c r="A50" s="97"/>
      <c r="B50" s="97"/>
      <c r="C50" s="97"/>
      <c r="D50" s="98"/>
      <c r="E50" s="97"/>
      <c r="F50" s="99"/>
      <c r="G50" s="17" t="s">
        <v>224</v>
      </c>
      <c r="H50" s="17">
        <v>50</v>
      </c>
      <c r="I50" s="97"/>
      <c r="J50" s="99"/>
      <c r="K50" s="97"/>
      <c r="L50" s="98"/>
      <c r="M50" s="100"/>
    </row>
    <row r="51" spans="1:13" ht="369.75" customHeight="1" x14ac:dyDescent="0.2">
      <c r="A51" s="17">
        <v>29</v>
      </c>
      <c r="B51" s="17" t="s">
        <v>149</v>
      </c>
      <c r="C51" s="17" t="s">
        <v>177</v>
      </c>
      <c r="D51" s="25" t="s">
        <v>51</v>
      </c>
      <c r="E51" s="26" t="s">
        <v>42</v>
      </c>
      <c r="F51" s="27" t="s">
        <v>412</v>
      </c>
      <c r="G51" s="26" t="s">
        <v>225</v>
      </c>
      <c r="H51" s="26">
        <v>1</v>
      </c>
      <c r="I51" s="26" t="s">
        <v>413</v>
      </c>
      <c r="J51" s="27" t="s">
        <v>692</v>
      </c>
      <c r="K51" s="26" t="s">
        <v>155</v>
      </c>
      <c r="L51" s="25" t="s">
        <v>414</v>
      </c>
      <c r="M51" s="28">
        <v>1500000</v>
      </c>
    </row>
    <row r="52" spans="1:13" ht="408" customHeight="1" x14ac:dyDescent="0.2">
      <c r="A52" s="17">
        <v>30</v>
      </c>
      <c r="B52" s="17" t="s">
        <v>149</v>
      </c>
      <c r="C52" s="17" t="s">
        <v>150</v>
      </c>
      <c r="D52" s="25" t="s">
        <v>44</v>
      </c>
      <c r="E52" s="26" t="s">
        <v>42</v>
      </c>
      <c r="F52" s="27" t="s">
        <v>226</v>
      </c>
      <c r="G52" s="26" t="s">
        <v>227</v>
      </c>
      <c r="H52" s="26">
        <v>10</v>
      </c>
      <c r="I52" s="26" t="s">
        <v>228</v>
      </c>
      <c r="J52" s="27" t="s">
        <v>693</v>
      </c>
      <c r="K52" s="26" t="s">
        <v>163</v>
      </c>
      <c r="L52" s="25" t="s">
        <v>414</v>
      </c>
      <c r="M52" s="28">
        <v>100000</v>
      </c>
    </row>
    <row r="53" spans="1:13" ht="403.5" customHeight="1" x14ac:dyDescent="0.2">
      <c r="A53" s="17">
        <v>31</v>
      </c>
      <c r="B53" s="17" t="s">
        <v>164</v>
      </c>
      <c r="C53" s="17" t="s">
        <v>165</v>
      </c>
      <c r="D53" s="25" t="s">
        <v>694</v>
      </c>
      <c r="E53" s="26" t="s">
        <v>42</v>
      </c>
      <c r="F53" s="27" t="s">
        <v>415</v>
      </c>
      <c r="G53" s="26" t="s">
        <v>229</v>
      </c>
      <c r="H53" s="26">
        <v>1</v>
      </c>
      <c r="I53" s="26" t="s">
        <v>416</v>
      </c>
      <c r="J53" s="27" t="s">
        <v>695</v>
      </c>
      <c r="K53" s="26" t="s">
        <v>197</v>
      </c>
      <c r="L53" s="25" t="s">
        <v>414</v>
      </c>
      <c r="M53" s="28">
        <v>200000</v>
      </c>
    </row>
    <row r="54" spans="1:13" ht="408.75" customHeight="1" x14ac:dyDescent="0.2">
      <c r="A54" s="17">
        <v>32</v>
      </c>
      <c r="B54" s="17" t="s">
        <v>149</v>
      </c>
      <c r="C54" s="17" t="s">
        <v>177</v>
      </c>
      <c r="D54" s="25" t="s">
        <v>68</v>
      </c>
      <c r="E54" s="26" t="s">
        <v>42</v>
      </c>
      <c r="F54" s="27" t="s">
        <v>417</v>
      </c>
      <c r="G54" s="26" t="s">
        <v>230</v>
      </c>
      <c r="H54" s="26">
        <v>2</v>
      </c>
      <c r="I54" s="26" t="s">
        <v>231</v>
      </c>
      <c r="J54" s="27" t="s">
        <v>696</v>
      </c>
      <c r="K54" s="26" t="s">
        <v>418</v>
      </c>
      <c r="L54" s="25" t="s">
        <v>414</v>
      </c>
      <c r="M54" s="28">
        <v>10000</v>
      </c>
    </row>
    <row r="55" spans="1:13" ht="373.5" customHeight="1" x14ac:dyDescent="0.2">
      <c r="A55" s="17">
        <v>33</v>
      </c>
      <c r="B55" s="17" t="s">
        <v>149</v>
      </c>
      <c r="C55" s="17" t="s">
        <v>177</v>
      </c>
      <c r="D55" s="25" t="s">
        <v>64</v>
      </c>
      <c r="E55" s="26" t="s">
        <v>42</v>
      </c>
      <c r="F55" s="27" t="s">
        <v>419</v>
      </c>
      <c r="G55" s="26" t="s">
        <v>232</v>
      </c>
      <c r="H55" s="26">
        <v>1</v>
      </c>
      <c r="I55" s="26" t="s">
        <v>233</v>
      </c>
      <c r="J55" s="27" t="s">
        <v>697</v>
      </c>
      <c r="K55" s="26" t="s">
        <v>420</v>
      </c>
      <c r="L55" s="25" t="s">
        <v>414</v>
      </c>
      <c r="M55" s="28">
        <v>1500000</v>
      </c>
    </row>
    <row r="56" spans="1:13" ht="408" customHeight="1" x14ac:dyDescent="0.2">
      <c r="A56" s="17">
        <v>34</v>
      </c>
      <c r="B56" s="17" t="s">
        <v>149</v>
      </c>
      <c r="C56" s="17" t="s">
        <v>150</v>
      </c>
      <c r="D56" s="25" t="s">
        <v>96</v>
      </c>
      <c r="E56" s="26" t="s">
        <v>42</v>
      </c>
      <c r="F56" s="27" t="s">
        <v>698</v>
      </c>
      <c r="G56" s="26" t="s">
        <v>699</v>
      </c>
      <c r="H56" s="26">
        <v>12</v>
      </c>
      <c r="I56" s="26" t="s">
        <v>421</v>
      </c>
      <c r="J56" s="32" t="s">
        <v>700</v>
      </c>
      <c r="K56" s="26" t="s">
        <v>422</v>
      </c>
      <c r="L56" s="25" t="s">
        <v>414</v>
      </c>
      <c r="M56" s="28">
        <v>430000</v>
      </c>
    </row>
    <row r="57" spans="1:13" ht="409.5" customHeight="1" x14ac:dyDescent="0.2">
      <c r="A57" s="17">
        <v>35</v>
      </c>
      <c r="B57" s="17" t="s">
        <v>149</v>
      </c>
      <c r="C57" s="17" t="s">
        <v>177</v>
      </c>
      <c r="D57" s="25" t="s">
        <v>95</v>
      </c>
      <c r="E57" s="26" t="s">
        <v>42</v>
      </c>
      <c r="F57" s="27" t="s">
        <v>701</v>
      </c>
      <c r="G57" s="26" t="s">
        <v>702</v>
      </c>
      <c r="H57" s="26">
        <v>1</v>
      </c>
      <c r="I57" s="26" t="s">
        <v>413</v>
      </c>
      <c r="J57" s="32" t="s">
        <v>703</v>
      </c>
      <c r="K57" s="26" t="s">
        <v>155</v>
      </c>
      <c r="L57" s="25" t="s">
        <v>414</v>
      </c>
      <c r="M57" s="28">
        <v>500000</v>
      </c>
    </row>
    <row r="58" spans="1:13" ht="315" customHeight="1" x14ac:dyDescent="0.2">
      <c r="A58" s="17">
        <v>36</v>
      </c>
      <c r="B58" s="17" t="s">
        <v>149</v>
      </c>
      <c r="C58" s="17" t="s">
        <v>177</v>
      </c>
      <c r="D58" s="25" t="s">
        <v>61</v>
      </c>
      <c r="E58" s="26" t="s">
        <v>42</v>
      </c>
      <c r="F58" s="27" t="s">
        <v>423</v>
      </c>
      <c r="G58" s="26" t="s">
        <v>704</v>
      </c>
      <c r="H58" s="26">
        <v>3</v>
      </c>
      <c r="I58" s="26" t="s">
        <v>424</v>
      </c>
      <c r="J58" s="32" t="s">
        <v>705</v>
      </c>
      <c r="K58" s="26" t="s">
        <v>425</v>
      </c>
      <c r="L58" s="25" t="s">
        <v>414</v>
      </c>
      <c r="M58" s="28">
        <v>500000</v>
      </c>
    </row>
    <row r="59" spans="1:13" ht="366" customHeight="1" x14ac:dyDescent="0.2">
      <c r="A59" s="17">
        <v>37</v>
      </c>
      <c r="B59" s="17" t="s">
        <v>149</v>
      </c>
      <c r="C59" s="17" t="s">
        <v>177</v>
      </c>
      <c r="D59" s="25" t="s">
        <v>66</v>
      </c>
      <c r="E59" s="26" t="s">
        <v>42</v>
      </c>
      <c r="F59" s="27" t="s">
        <v>426</v>
      </c>
      <c r="G59" s="26" t="s">
        <v>706</v>
      </c>
      <c r="H59" s="26">
        <v>1</v>
      </c>
      <c r="I59" s="26" t="s">
        <v>413</v>
      </c>
      <c r="J59" s="27" t="s">
        <v>707</v>
      </c>
      <c r="K59" s="26" t="s">
        <v>427</v>
      </c>
      <c r="L59" s="25" t="s">
        <v>414</v>
      </c>
      <c r="M59" s="28">
        <v>250000</v>
      </c>
    </row>
    <row r="60" spans="1:13" ht="351.75" customHeight="1" x14ac:dyDescent="0.2">
      <c r="A60" s="17">
        <v>38</v>
      </c>
      <c r="B60" s="17" t="s">
        <v>149</v>
      </c>
      <c r="C60" s="17" t="s">
        <v>177</v>
      </c>
      <c r="D60" s="25" t="s">
        <v>65</v>
      </c>
      <c r="E60" s="26" t="s">
        <v>42</v>
      </c>
      <c r="F60" s="27" t="s">
        <v>234</v>
      </c>
      <c r="G60" s="26" t="s">
        <v>706</v>
      </c>
      <c r="H60" s="26">
        <v>1</v>
      </c>
      <c r="I60" s="26" t="s">
        <v>235</v>
      </c>
      <c r="J60" s="27" t="s">
        <v>708</v>
      </c>
      <c r="K60" s="26" t="s">
        <v>236</v>
      </c>
      <c r="L60" s="25" t="s">
        <v>414</v>
      </c>
      <c r="M60" s="28">
        <v>250000</v>
      </c>
    </row>
    <row r="61" spans="1:13" ht="277.5" customHeight="1" x14ac:dyDescent="0.2">
      <c r="A61" s="17">
        <v>39</v>
      </c>
      <c r="B61" s="17" t="s">
        <v>149</v>
      </c>
      <c r="C61" s="17" t="s">
        <v>177</v>
      </c>
      <c r="D61" s="25" t="s">
        <v>46</v>
      </c>
      <c r="E61" s="26" t="s">
        <v>42</v>
      </c>
      <c r="F61" s="27" t="s">
        <v>428</v>
      </c>
      <c r="G61" s="26" t="s">
        <v>709</v>
      </c>
      <c r="H61" s="26">
        <v>1</v>
      </c>
      <c r="I61" s="26" t="s">
        <v>235</v>
      </c>
      <c r="J61" s="27" t="s">
        <v>710</v>
      </c>
      <c r="K61" s="26" t="s">
        <v>163</v>
      </c>
      <c r="L61" s="25" t="s">
        <v>414</v>
      </c>
      <c r="M61" s="28">
        <v>0</v>
      </c>
    </row>
    <row r="62" spans="1:13" ht="330" customHeight="1" x14ac:dyDescent="0.2">
      <c r="A62" s="17">
        <v>40</v>
      </c>
      <c r="B62" s="17" t="s">
        <v>164</v>
      </c>
      <c r="C62" s="17" t="s">
        <v>195</v>
      </c>
      <c r="D62" s="25" t="s">
        <v>63</v>
      </c>
      <c r="E62" s="26" t="s">
        <v>42</v>
      </c>
      <c r="F62" s="27" t="s">
        <v>237</v>
      </c>
      <c r="G62" s="26" t="s">
        <v>665</v>
      </c>
      <c r="H62" s="26">
        <v>1</v>
      </c>
      <c r="I62" s="26" t="s">
        <v>235</v>
      </c>
      <c r="J62" s="27" t="s">
        <v>711</v>
      </c>
      <c r="K62" s="26" t="s">
        <v>152</v>
      </c>
      <c r="L62" s="25" t="s">
        <v>414</v>
      </c>
      <c r="M62" s="28">
        <v>250000</v>
      </c>
    </row>
    <row r="63" spans="1:13" ht="264.75" customHeight="1" x14ac:dyDescent="0.2">
      <c r="A63" s="17">
        <v>41</v>
      </c>
      <c r="B63" s="17" t="s">
        <v>149</v>
      </c>
      <c r="C63" s="17" t="s">
        <v>202</v>
      </c>
      <c r="D63" s="25" t="s">
        <v>130</v>
      </c>
      <c r="E63" s="26" t="s">
        <v>42</v>
      </c>
      <c r="F63" s="27" t="s">
        <v>238</v>
      </c>
      <c r="G63" s="26" t="s">
        <v>712</v>
      </c>
      <c r="H63" s="26">
        <v>1</v>
      </c>
      <c r="I63" s="26" t="s">
        <v>235</v>
      </c>
      <c r="J63" s="27" t="s">
        <v>713</v>
      </c>
      <c r="K63" s="26" t="s">
        <v>163</v>
      </c>
      <c r="L63" s="25" t="s">
        <v>414</v>
      </c>
      <c r="M63" s="28">
        <v>0</v>
      </c>
    </row>
    <row r="64" spans="1:13" ht="317.25" customHeight="1" x14ac:dyDescent="0.2">
      <c r="A64" s="17">
        <v>42</v>
      </c>
      <c r="B64" s="17" t="s">
        <v>149</v>
      </c>
      <c r="C64" s="17" t="s">
        <v>150</v>
      </c>
      <c r="D64" s="25" t="s">
        <v>714</v>
      </c>
      <c r="E64" s="26" t="s">
        <v>42</v>
      </c>
      <c r="F64" s="27" t="s">
        <v>429</v>
      </c>
      <c r="G64" s="26" t="s">
        <v>239</v>
      </c>
      <c r="H64" s="29">
        <v>1000</v>
      </c>
      <c r="I64" s="26" t="s">
        <v>240</v>
      </c>
      <c r="J64" s="27" t="s">
        <v>715</v>
      </c>
      <c r="K64" s="26" t="s">
        <v>155</v>
      </c>
      <c r="L64" s="25" t="s">
        <v>414</v>
      </c>
      <c r="M64" s="28">
        <v>0</v>
      </c>
    </row>
    <row r="65" spans="1:13" ht="237" customHeight="1" x14ac:dyDescent="0.2">
      <c r="A65" s="17">
        <v>43</v>
      </c>
      <c r="B65" s="17" t="s">
        <v>149</v>
      </c>
      <c r="C65" s="17" t="s">
        <v>177</v>
      </c>
      <c r="D65" s="25" t="s">
        <v>123</v>
      </c>
      <c r="E65" s="26" t="s">
        <v>42</v>
      </c>
      <c r="F65" s="27" t="s">
        <v>430</v>
      </c>
      <c r="G65" s="26" t="s">
        <v>241</v>
      </c>
      <c r="H65" s="26">
        <v>1</v>
      </c>
      <c r="I65" s="26" t="s">
        <v>240</v>
      </c>
      <c r="J65" s="27" t="s">
        <v>716</v>
      </c>
      <c r="K65" s="26" t="s">
        <v>152</v>
      </c>
      <c r="L65" s="25" t="s">
        <v>414</v>
      </c>
      <c r="M65" s="28">
        <v>0</v>
      </c>
    </row>
    <row r="66" spans="1:13" ht="278.25" customHeight="1" x14ac:dyDescent="0.2">
      <c r="A66" s="17">
        <v>44</v>
      </c>
      <c r="B66" s="17" t="s">
        <v>149</v>
      </c>
      <c r="C66" s="17" t="s">
        <v>150</v>
      </c>
      <c r="D66" s="25" t="s">
        <v>122</v>
      </c>
      <c r="E66" s="26" t="s">
        <v>42</v>
      </c>
      <c r="F66" s="27" t="s">
        <v>242</v>
      </c>
      <c r="G66" s="26" t="s">
        <v>243</v>
      </c>
      <c r="H66" s="26">
        <v>12</v>
      </c>
      <c r="I66" s="26" t="s">
        <v>431</v>
      </c>
      <c r="J66" s="27" t="s">
        <v>717</v>
      </c>
      <c r="K66" s="26" t="s">
        <v>152</v>
      </c>
      <c r="L66" s="25" t="s">
        <v>414</v>
      </c>
      <c r="M66" s="28">
        <v>0</v>
      </c>
    </row>
    <row r="67" spans="1:13" ht="254.25" customHeight="1" x14ac:dyDescent="0.2">
      <c r="A67" s="17">
        <v>45</v>
      </c>
      <c r="B67" s="17" t="s">
        <v>149</v>
      </c>
      <c r="C67" s="17" t="s">
        <v>177</v>
      </c>
      <c r="D67" s="25" t="s">
        <v>49</v>
      </c>
      <c r="E67" s="26" t="s">
        <v>42</v>
      </c>
      <c r="F67" s="27" t="s">
        <v>244</v>
      </c>
      <c r="G67" s="26" t="s">
        <v>245</v>
      </c>
      <c r="H67" s="26">
        <v>3</v>
      </c>
      <c r="I67" s="26" t="s">
        <v>432</v>
      </c>
      <c r="J67" s="30" t="s">
        <v>718</v>
      </c>
      <c r="K67" s="26" t="s">
        <v>152</v>
      </c>
      <c r="L67" s="25" t="s">
        <v>414</v>
      </c>
      <c r="M67" s="28">
        <v>300000</v>
      </c>
    </row>
    <row r="68" spans="1:13" ht="303" customHeight="1" x14ac:dyDescent="0.2">
      <c r="A68" s="17">
        <v>46</v>
      </c>
      <c r="B68" s="17" t="s">
        <v>149</v>
      </c>
      <c r="C68" s="17" t="s">
        <v>150</v>
      </c>
      <c r="D68" s="25" t="s">
        <v>59</v>
      </c>
      <c r="E68" s="26" t="s">
        <v>433</v>
      </c>
      <c r="F68" s="27" t="s">
        <v>434</v>
      </c>
      <c r="G68" s="26" t="s">
        <v>246</v>
      </c>
      <c r="H68" s="26">
        <v>60</v>
      </c>
      <c r="I68" s="26" t="s">
        <v>435</v>
      </c>
      <c r="J68" s="27" t="s">
        <v>719</v>
      </c>
      <c r="K68" s="26" t="s">
        <v>163</v>
      </c>
      <c r="L68" s="25" t="s">
        <v>414</v>
      </c>
      <c r="M68" s="31">
        <v>500000</v>
      </c>
    </row>
    <row r="69" spans="1:13" ht="270.75" customHeight="1" x14ac:dyDescent="0.2">
      <c r="A69" s="17">
        <v>47</v>
      </c>
      <c r="B69" s="17" t="s">
        <v>149</v>
      </c>
      <c r="C69" s="17" t="s">
        <v>150</v>
      </c>
      <c r="D69" s="25" t="s">
        <v>720</v>
      </c>
      <c r="E69" s="26" t="s">
        <v>721</v>
      </c>
      <c r="F69" s="32" t="s">
        <v>722</v>
      </c>
      <c r="G69" s="26" t="s">
        <v>723</v>
      </c>
      <c r="H69" s="33">
        <v>1</v>
      </c>
      <c r="I69" s="26" t="s">
        <v>724</v>
      </c>
      <c r="J69" s="27" t="s">
        <v>725</v>
      </c>
      <c r="K69" s="26" t="s">
        <v>726</v>
      </c>
      <c r="L69" s="25" t="s">
        <v>414</v>
      </c>
      <c r="M69" s="31">
        <v>3408600.23</v>
      </c>
    </row>
    <row r="70" spans="1:13" ht="324.75" customHeight="1" x14ac:dyDescent="0.2">
      <c r="A70" s="17">
        <v>48</v>
      </c>
      <c r="B70" s="17" t="s">
        <v>149</v>
      </c>
      <c r="C70" s="17" t="s">
        <v>177</v>
      </c>
      <c r="D70" s="25" t="s">
        <v>88</v>
      </c>
      <c r="E70" s="26" t="s">
        <v>247</v>
      </c>
      <c r="F70" s="27" t="s">
        <v>436</v>
      </c>
      <c r="G70" s="26" t="s">
        <v>248</v>
      </c>
      <c r="H70" s="26">
        <v>15</v>
      </c>
      <c r="I70" s="26" t="s">
        <v>727</v>
      </c>
      <c r="J70" s="27" t="s">
        <v>728</v>
      </c>
      <c r="K70" s="26" t="s">
        <v>163</v>
      </c>
      <c r="L70" s="25" t="s">
        <v>414</v>
      </c>
      <c r="M70" s="28">
        <v>100000</v>
      </c>
    </row>
    <row r="71" spans="1:13" ht="276" customHeight="1" x14ac:dyDescent="0.2">
      <c r="A71" s="17">
        <v>49</v>
      </c>
      <c r="B71" s="17" t="s">
        <v>149</v>
      </c>
      <c r="C71" s="17" t="s">
        <v>150</v>
      </c>
      <c r="D71" s="25" t="s">
        <v>67</v>
      </c>
      <c r="E71" s="26" t="s">
        <v>437</v>
      </c>
      <c r="F71" s="27" t="s">
        <v>438</v>
      </c>
      <c r="G71" s="26" t="s">
        <v>729</v>
      </c>
      <c r="H71" s="26">
        <v>110</v>
      </c>
      <c r="I71" s="26" t="s">
        <v>730</v>
      </c>
      <c r="J71" s="27" t="s">
        <v>731</v>
      </c>
      <c r="K71" s="26" t="s">
        <v>163</v>
      </c>
      <c r="L71" s="25" t="s">
        <v>414</v>
      </c>
      <c r="M71" s="28">
        <v>50000</v>
      </c>
    </row>
    <row r="72" spans="1:13" ht="324.75" customHeight="1" x14ac:dyDescent="0.2">
      <c r="A72" s="17">
        <v>50</v>
      </c>
      <c r="B72" s="17" t="s">
        <v>149</v>
      </c>
      <c r="C72" s="17" t="s">
        <v>177</v>
      </c>
      <c r="D72" s="25" t="s">
        <v>439</v>
      </c>
      <c r="E72" s="26" t="s">
        <v>440</v>
      </c>
      <c r="F72" s="27" t="s">
        <v>441</v>
      </c>
      <c r="G72" s="26" t="s">
        <v>249</v>
      </c>
      <c r="H72" s="26">
        <v>11</v>
      </c>
      <c r="I72" s="26" t="s">
        <v>442</v>
      </c>
      <c r="J72" s="27" t="s">
        <v>732</v>
      </c>
      <c r="K72" s="26" t="s">
        <v>733</v>
      </c>
      <c r="L72" s="25" t="s">
        <v>414</v>
      </c>
      <c r="M72" s="28">
        <v>250000</v>
      </c>
    </row>
    <row r="73" spans="1:13" ht="345.75" customHeight="1" x14ac:dyDescent="0.2">
      <c r="A73" s="17">
        <v>51</v>
      </c>
      <c r="B73" s="17" t="s">
        <v>149</v>
      </c>
      <c r="C73" s="17" t="s">
        <v>150</v>
      </c>
      <c r="D73" s="25" t="s">
        <v>71</v>
      </c>
      <c r="E73" s="26" t="s">
        <v>250</v>
      </c>
      <c r="F73" s="27" t="s">
        <v>443</v>
      </c>
      <c r="G73" s="26" t="s">
        <v>248</v>
      </c>
      <c r="H73" s="26">
        <v>15</v>
      </c>
      <c r="I73" s="26" t="s">
        <v>444</v>
      </c>
      <c r="J73" s="27" t="s">
        <v>734</v>
      </c>
      <c r="K73" s="26" t="s">
        <v>152</v>
      </c>
      <c r="L73" s="25" t="s">
        <v>414</v>
      </c>
      <c r="M73" s="28">
        <v>60000</v>
      </c>
    </row>
    <row r="74" spans="1:13" ht="369.75" customHeight="1" x14ac:dyDescent="0.2">
      <c r="A74" s="17">
        <v>52</v>
      </c>
      <c r="B74" s="17" t="s">
        <v>149</v>
      </c>
      <c r="C74" s="17" t="s">
        <v>202</v>
      </c>
      <c r="D74" s="25" t="s">
        <v>446</v>
      </c>
      <c r="E74" s="26" t="s">
        <v>42</v>
      </c>
      <c r="F74" s="27" t="s">
        <v>447</v>
      </c>
      <c r="G74" s="26" t="s">
        <v>448</v>
      </c>
      <c r="H74" s="34">
        <v>1</v>
      </c>
      <c r="I74" s="26" t="s">
        <v>449</v>
      </c>
      <c r="J74" s="27" t="s">
        <v>735</v>
      </c>
      <c r="K74" s="26" t="s">
        <v>152</v>
      </c>
      <c r="L74" s="25" t="s">
        <v>414</v>
      </c>
      <c r="M74" s="28"/>
    </row>
    <row r="75" spans="1:13" ht="408.75" customHeight="1" x14ac:dyDescent="0.2">
      <c r="A75" s="17">
        <v>53</v>
      </c>
      <c r="B75" s="17" t="s">
        <v>149</v>
      </c>
      <c r="C75" s="17" t="s">
        <v>177</v>
      </c>
      <c r="D75" s="18" t="s">
        <v>108</v>
      </c>
      <c r="E75" s="17" t="s">
        <v>42</v>
      </c>
      <c r="F75" s="35" t="s">
        <v>450</v>
      </c>
      <c r="G75" s="17" t="s">
        <v>451</v>
      </c>
      <c r="H75" s="36">
        <v>10000</v>
      </c>
      <c r="I75" s="17" t="s">
        <v>452</v>
      </c>
      <c r="J75" s="19" t="s">
        <v>736</v>
      </c>
      <c r="K75" s="17" t="s">
        <v>152</v>
      </c>
      <c r="L75" s="18" t="s">
        <v>9</v>
      </c>
      <c r="M75" s="39">
        <v>30000000</v>
      </c>
    </row>
    <row r="76" spans="1:13" ht="139.5" customHeight="1" x14ac:dyDescent="0.2">
      <c r="A76" s="97">
        <v>54</v>
      </c>
      <c r="B76" s="97" t="s">
        <v>149</v>
      </c>
      <c r="C76" s="97" t="s">
        <v>150</v>
      </c>
      <c r="D76" s="98" t="s">
        <v>119</v>
      </c>
      <c r="E76" s="97" t="s">
        <v>453</v>
      </c>
      <c r="F76" s="99" t="s">
        <v>454</v>
      </c>
      <c r="G76" s="17" t="s">
        <v>198</v>
      </c>
      <c r="H76" s="17">
        <v>1</v>
      </c>
      <c r="I76" s="17" t="s">
        <v>455</v>
      </c>
      <c r="J76" s="99" t="s">
        <v>737</v>
      </c>
      <c r="K76" s="97" t="s">
        <v>152</v>
      </c>
      <c r="L76" s="98" t="s">
        <v>9</v>
      </c>
      <c r="M76" s="106">
        <v>5401200</v>
      </c>
    </row>
    <row r="77" spans="1:13" ht="139.5" customHeight="1" x14ac:dyDescent="0.2">
      <c r="A77" s="97"/>
      <c r="B77" s="97"/>
      <c r="C77" s="97"/>
      <c r="D77" s="98"/>
      <c r="E77" s="97"/>
      <c r="F77" s="99"/>
      <c r="G77" s="17" t="s">
        <v>287</v>
      </c>
      <c r="H77" s="17">
        <v>10</v>
      </c>
      <c r="I77" s="17" t="s">
        <v>456</v>
      </c>
      <c r="J77" s="99"/>
      <c r="K77" s="97"/>
      <c r="L77" s="98"/>
      <c r="M77" s="106"/>
    </row>
    <row r="78" spans="1:13" ht="196.5" customHeight="1" x14ac:dyDescent="0.2">
      <c r="A78" s="97"/>
      <c r="B78" s="97"/>
      <c r="C78" s="97"/>
      <c r="D78" s="98"/>
      <c r="E78" s="17" t="s">
        <v>251</v>
      </c>
      <c r="F78" s="35" t="s">
        <v>457</v>
      </c>
      <c r="G78" s="17" t="s">
        <v>738</v>
      </c>
      <c r="H78" s="17">
        <v>38</v>
      </c>
      <c r="I78" s="17" t="s">
        <v>458</v>
      </c>
      <c r="J78" s="99"/>
      <c r="K78" s="97"/>
      <c r="L78" s="98"/>
      <c r="M78" s="106"/>
    </row>
    <row r="79" spans="1:13" ht="165.75" customHeight="1" x14ac:dyDescent="0.2">
      <c r="A79" s="97">
        <v>55</v>
      </c>
      <c r="B79" s="97" t="s">
        <v>153</v>
      </c>
      <c r="C79" s="97" t="s">
        <v>169</v>
      </c>
      <c r="D79" s="98" t="s">
        <v>121</v>
      </c>
      <c r="E79" s="17" t="s">
        <v>739</v>
      </c>
      <c r="F79" s="107" t="s">
        <v>459</v>
      </c>
      <c r="G79" s="17" t="s">
        <v>460</v>
      </c>
      <c r="H79" s="36">
        <v>400000</v>
      </c>
      <c r="I79" s="71" t="s">
        <v>461</v>
      </c>
      <c r="J79" s="99" t="s">
        <v>740</v>
      </c>
      <c r="K79" s="97" t="s">
        <v>252</v>
      </c>
      <c r="L79" s="98" t="s">
        <v>9</v>
      </c>
      <c r="M79" s="106">
        <v>80000000</v>
      </c>
    </row>
    <row r="80" spans="1:13" ht="165.75" customHeight="1" x14ac:dyDescent="0.2">
      <c r="A80" s="97"/>
      <c r="B80" s="97"/>
      <c r="C80" s="97"/>
      <c r="D80" s="98"/>
      <c r="E80" s="17" t="s">
        <v>741</v>
      </c>
      <c r="F80" s="107"/>
      <c r="G80" s="17" t="s">
        <v>462</v>
      </c>
      <c r="H80" s="17">
        <v>20</v>
      </c>
      <c r="I80" s="17" t="s">
        <v>463</v>
      </c>
      <c r="J80" s="99"/>
      <c r="K80" s="97"/>
      <c r="L80" s="98"/>
      <c r="M80" s="106"/>
    </row>
    <row r="81" spans="1:13" ht="310.5" customHeight="1" x14ac:dyDescent="0.2">
      <c r="A81" s="17">
        <v>56</v>
      </c>
      <c r="B81" s="17" t="s">
        <v>149</v>
      </c>
      <c r="C81" s="17" t="s">
        <v>150</v>
      </c>
      <c r="D81" s="18" t="s">
        <v>115</v>
      </c>
      <c r="E81" s="17" t="s">
        <v>42</v>
      </c>
      <c r="F81" s="35" t="s">
        <v>464</v>
      </c>
      <c r="G81" s="17" t="s">
        <v>742</v>
      </c>
      <c r="H81" s="17">
        <v>10</v>
      </c>
      <c r="I81" s="17" t="s">
        <v>465</v>
      </c>
      <c r="J81" s="19" t="s">
        <v>743</v>
      </c>
      <c r="K81" s="17" t="s">
        <v>253</v>
      </c>
      <c r="L81" s="18" t="s">
        <v>9</v>
      </c>
      <c r="M81" s="39">
        <v>800000</v>
      </c>
    </row>
    <row r="82" spans="1:13" ht="288.75" customHeight="1" x14ac:dyDescent="0.2">
      <c r="A82" s="17">
        <v>57</v>
      </c>
      <c r="B82" s="17" t="s">
        <v>149</v>
      </c>
      <c r="C82" s="17" t="s">
        <v>150</v>
      </c>
      <c r="D82" s="18" t="s">
        <v>118</v>
      </c>
      <c r="E82" s="17" t="s">
        <v>42</v>
      </c>
      <c r="F82" s="35" t="s">
        <v>466</v>
      </c>
      <c r="G82" s="17" t="s">
        <v>198</v>
      </c>
      <c r="H82" s="17">
        <v>20</v>
      </c>
      <c r="I82" s="17" t="s">
        <v>465</v>
      </c>
      <c r="J82" s="19" t="s">
        <v>744</v>
      </c>
      <c r="K82" s="17" t="s">
        <v>152</v>
      </c>
      <c r="L82" s="18" t="s">
        <v>9</v>
      </c>
      <c r="M82" s="39">
        <v>2700000</v>
      </c>
    </row>
    <row r="83" spans="1:13" ht="339.75" customHeight="1" x14ac:dyDescent="0.2">
      <c r="A83" s="17">
        <v>58</v>
      </c>
      <c r="B83" s="17" t="s">
        <v>149</v>
      </c>
      <c r="C83" s="17" t="s">
        <v>150</v>
      </c>
      <c r="D83" s="18" t="s">
        <v>111</v>
      </c>
      <c r="E83" s="17" t="s">
        <v>42</v>
      </c>
      <c r="F83" s="35" t="s">
        <v>467</v>
      </c>
      <c r="G83" s="17" t="s">
        <v>198</v>
      </c>
      <c r="H83" s="17">
        <v>5</v>
      </c>
      <c r="I83" s="17" t="s">
        <v>465</v>
      </c>
      <c r="J83" s="19" t="s">
        <v>745</v>
      </c>
      <c r="K83" s="17" t="s">
        <v>152</v>
      </c>
      <c r="L83" s="18" t="s">
        <v>9</v>
      </c>
      <c r="M83" s="39">
        <v>650000</v>
      </c>
    </row>
    <row r="84" spans="1:13" ht="330.75" customHeight="1" x14ac:dyDescent="0.2">
      <c r="A84" s="17">
        <v>59</v>
      </c>
      <c r="B84" s="17" t="s">
        <v>149</v>
      </c>
      <c r="C84" s="17" t="s">
        <v>150</v>
      </c>
      <c r="D84" s="18" t="s">
        <v>114</v>
      </c>
      <c r="E84" s="17" t="s">
        <v>42</v>
      </c>
      <c r="F84" s="35" t="s">
        <v>468</v>
      </c>
      <c r="G84" s="17" t="s">
        <v>198</v>
      </c>
      <c r="H84" s="17">
        <v>1</v>
      </c>
      <c r="I84" s="17" t="s">
        <v>469</v>
      </c>
      <c r="J84" s="19" t="s">
        <v>746</v>
      </c>
      <c r="K84" s="17" t="s">
        <v>254</v>
      </c>
      <c r="L84" s="18" t="s">
        <v>9</v>
      </c>
      <c r="M84" s="39">
        <v>1500000</v>
      </c>
    </row>
    <row r="85" spans="1:13" ht="314.25" customHeight="1" x14ac:dyDescent="0.2">
      <c r="A85" s="17">
        <v>60</v>
      </c>
      <c r="B85" s="17" t="s">
        <v>153</v>
      </c>
      <c r="C85" s="17" t="s">
        <v>169</v>
      </c>
      <c r="D85" s="18" t="s">
        <v>91</v>
      </c>
      <c r="E85" s="17" t="s">
        <v>470</v>
      </c>
      <c r="F85" s="19" t="s">
        <v>471</v>
      </c>
      <c r="G85" s="17" t="s">
        <v>472</v>
      </c>
      <c r="H85" s="17">
        <v>7</v>
      </c>
      <c r="I85" s="17" t="s">
        <v>463</v>
      </c>
      <c r="J85" s="19" t="s">
        <v>747</v>
      </c>
      <c r="K85" s="17" t="s">
        <v>152</v>
      </c>
      <c r="L85" s="18" t="s">
        <v>9</v>
      </c>
      <c r="M85" s="39">
        <v>1800000</v>
      </c>
    </row>
    <row r="86" spans="1:13" ht="306" customHeight="1" x14ac:dyDescent="0.2">
      <c r="A86" s="17">
        <v>61</v>
      </c>
      <c r="B86" s="17" t="s">
        <v>149</v>
      </c>
      <c r="C86" s="17" t="s">
        <v>202</v>
      </c>
      <c r="D86" s="18" t="s">
        <v>748</v>
      </c>
      <c r="E86" s="17" t="s">
        <v>42</v>
      </c>
      <c r="F86" s="19" t="s">
        <v>749</v>
      </c>
      <c r="G86" s="17" t="s">
        <v>750</v>
      </c>
      <c r="H86" s="17">
        <v>186</v>
      </c>
      <c r="I86" s="17" t="s">
        <v>751</v>
      </c>
      <c r="J86" s="19" t="s">
        <v>752</v>
      </c>
      <c r="K86" s="17" t="s">
        <v>152</v>
      </c>
      <c r="L86" s="18" t="s">
        <v>9</v>
      </c>
      <c r="M86" s="31">
        <v>102500</v>
      </c>
    </row>
    <row r="87" spans="1:13" ht="259.5" customHeight="1" x14ac:dyDescent="0.2">
      <c r="A87" s="17">
        <v>62</v>
      </c>
      <c r="B87" s="17" t="s">
        <v>164</v>
      </c>
      <c r="C87" s="17" t="s">
        <v>165</v>
      </c>
      <c r="D87" s="18" t="s">
        <v>57</v>
      </c>
      <c r="E87" s="17" t="s">
        <v>42</v>
      </c>
      <c r="F87" s="19" t="s">
        <v>753</v>
      </c>
      <c r="G87" s="17" t="s">
        <v>754</v>
      </c>
      <c r="H87" s="17">
        <v>1</v>
      </c>
      <c r="I87" s="17" t="s">
        <v>755</v>
      </c>
      <c r="J87" s="19" t="s">
        <v>756</v>
      </c>
      <c r="K87" s="17" t="s">
        <v>152</v>
      </c>
      <c r="L87" s="18" t="s">
        <v>9</v>
      </c>
      <c r="M87" s="31">
        <v>400000</v>
      </c>
    </row>
    <row r="88" spans="1:13" ht="303.75" customHeight="1" x14ac:dyDescent="0.2">
      <c r="A88" s="17">
        <v>63</v>
      </c>
      <c r="B88" s="17" t="s">
        <v>149</v>
      </c>
      <c r="C88" s="17" t="s">
        <v>150</v>
      </c>
      <c r="D88" s="18" t="s">
        <v>90</v>
      </c>
      <c r="E88" s="17" t="s">
        <v>42</v>
      </c>
      <c r="F88" s="19" t="s">
        <v>757</v>
      </c>
      <c r="G88" s="17" t="s">
        <v>758</v>
      </c>
      <c r="H88" s="17">
        <v>50</v>
      </c>
      <c r="I88" s="17" t="s">
        <v>759</v>
      </c>
      <c r="J88" s="19" t="s">
        <v>760</v>
      </c>
      <c r="K88" s="17" t="s">
        <v>152</v>
      </c>
      <c r="L88" s="18" t="s">
        <v>9</v>
      </c>
      <c r="M88" s="31">
        <v>500000</v>
      </c>
    </row>
    <row r="89" spans="1:13" ht="348" customHeight="1" x14ac:dyDescent="0.2">
      <c r="A89" s="17">
        <v>64</v>
      </c>
      <c r="B89" s="17" t="s">
        <v>153</v>
      </c>
      <c r="C89" s="17" t="s">
        <v>169</v>
      </c>
      <c r="D89" s="18" t="s">
        <v>94</v>
      </c>
      <c r="E89" s="17" t="s">
        <v>42</v>
      </c>
      <c r="F89" s="19" t="s">
        <v>761</v>
      </c>
      <c r="G89" s="17" t="s">
        <v>287</v>
      </c>
      <c r="H89" s="17">
        <v>50</v>
      </c>
      <c r="I89" s="17" t="s">
        <v>759</v>
      </c>
      <c r="J89" s="19" t="s">
        <v>762</v>
      </c>
      <c r="K89" s="17" t="s">
        <v>152</v>
      </c>
      <c r="L89" s="18" t="s">
        <v>9</v>
      </c>
      <c r="M89" s="31">
        <v>50000</v>
      </c>
    </row>
    <row r="90" spans="1:13" ht="341.25" customHeight="1" x14ac:dyDescent="0.2">
      <c r="A90" s="17">
        <v>65</v>
      </c>
      <c r="B90" s="17" t="s">
        <v>164</v>
      </c>
      <c r="C90" s="17" t="s">
        <v>165</v>
      </c>
      <c r="D90" s="18" t="s">
        <v>56</v>
      </c>
      <c r="E90" s="17" t="s">
        <v>42</v>
      </c>
      <c r="F90" s="19" t="s">
        <v>763</v>
      </c>
      <c r="G90" s="17" t="s">
        <v>764</v>
      </c>
      <c r="H90" s="17">
        <v>1</v>
      </c>
      <c r="I90" s="17" t="s">
        <v>765</v>
      </c>
      <c r="J90" s="19" t="s">
        <v>766</v>
      </c>
      <c r="K90" s="17" t="s">
        <v>152</v>
      </c>
      <c r="L90" s="18" t="s">
        <v>9</v>
      </c>
      <c r="M90" s="31">
        <v>800000</v>
      </c>
    </row>
    <row r="91" spans="1:13" s="38" customFormat="1" ht="199.5" customHeight="1" x14ac:dyDescent="0.2">
      <c r="A91" s="97">
        <v>66</v>
      </c>
      <c r="B91" s="97" t="s">
        <v>149</v>
      </c>
      <c r="C91" s="97" t="s">
        <v>150</v>
      </c>
      <c r="D91" s="98" t="s">
        <v>255</v>
      </c>
      <c r="E91" s="17" t="s">
        <v>86</v>
      </c>
      <c r="F91" s="19" t="s">
        <v>256</v>
      </c>
      <c r="G91" s="17" t="s">
        <v>257</v>
      </c>
      <c r="H91" s="17">
        <v>130</v>
      </c>
      <c r="I91" s="108" t="s">
        <v>767</v>
      </c>
      <c r="J91" s="99" t="s">
        <v>768</v>
      </c>
      <c r="K91" s="97" t="s">
        <v>163</v>
      </c>
      <c r="L91" s="98" t="s">
        <v>9</v>
      </c>
      <c r="M91" s="106">
        <v>60000</v>
      </c>
    </row>
    <row r="92" spans="1:13" ht="199.5" customHeight="1" x14ac:dyDescent="0.2">
      <c r="A92" s="97"/>
      <c r="B92" s="97"/>
      <c r="C92" s="97"/>
      <c r="D92" s="98"/>
      <c r="E92" s="17" t="s">
        <v>109</v>
      </c>
      <c r="F92" s="19" t="s">
        <v>259</v>
      </c>
      <c r="G92" s="17" t="s">
        <v>769</v>
      </c>
      <c r="H92" s="17">
        <v>80</v>
      </c>
      <c r="I92" s="108"/>
      <c r="J92" s="99"/>
      <c r="K92" s="97"/>
      <c r="L92" s="98"/>
      <c r="M92" s="106"/>
    </row>
    <row r="93" spans="1:13" ht="136.5" customHeight="1" x14ac:dyDescent="0.2">
      <c r="A93" s="97">
        <v>67</v>
      </c>
      <c r="B93" s="97" t="s">
        <v>149</v>
      </c>
      <c r="C93" s="97" t="s">
        <v>177</v>
      </c>
      <c r="D93" s="98" t="s">
        <v>770</v>
      </c>
      <c r="E93" s="17" t="s">
        <v>92</v>
      </c>
      <c r="F93" s="99" t="s">
        <v>265</v>
      </c>
      <c r="G93" s="17" t="s">
        <v>287</v>
      </c>
      <c r="H93" s="17">
        <v>500</v>
      </c>
      <c r="I93" s="108" t="s">
        <v>266</v>
      </c>
      <c r="J93" s="99" t="s">
        <v>771</v>
      </c>
      <c r="K93" s="97" t="s">
        <v>772</v>
      </c>
      <c r="L93" s="98" t="s">
        <v>9</v>
      </c>
      <c r="M93" s="109">
        <v>60000</v>
      </c>
    </row>
    <row r="94" spans="1:13" ht="136.5" customHeight="1" x14ac:dyDescent="0.2">
      <c r="A94" s="97"/>
      <c r="B94" s="97"/>
      <c r="C94" s="97"/>
      <c r="D94" s="98"/>
      <c r="E94" s="17" t="s">
        <v>773</v>
      </c>
      <c r="F94" s="99"/>
      <c r="G94" s="17" t="s">
        <v>774</v>
      </c>
      <c r="H94" s="17">
        <v>5</v>
      </c>
      <c r="I94" s="108"/>
      <c r="J94" s="99"/>
      <c r="K94" s="97"/>
      <c r="L94" s="98"/>
      <c r="M94" s="109"/>
    </row>
    <row r="95" spans="1:13" ht="393.75" customHeight="1" x14ac:dyDescent="0.2">
      <c r="A95" s="17">
        <v>68</v>
      </c>
      <c r="B95" s="17" t="s">
        <v>149</v>
      </c>
      <c r="C95" s="17" t="s">
        <v>150</v>
      </c>
      <c r="D95" s="18" t="s">
        <v>76</v>
      </c>
      <c r="E95" s="17" t="s">
        <v>260</v>
      </c>
      <c r="F95" s="19" t="s">
        <v>262</v>
      </c>
      <c r="G95" s="17" t="s">
        <v>257</v>
      </c>
      <c r="H95" s="17">
        <v>100</v>
      </c>
      <c r="I95" s="37" t="s">
        <v>473</v>
      </c>
      <c r="J95" s="19" t="s">
        <v>775</v>
      </c>
      <c r="K95" s="17" t="s">
        <v>199</v>
      </c>
      <c r="L95" s="18" t="s">
        <v>9</v>
      </c>
      <c r="M95" s="39">
        <v>60000</v>
      </c>
    </row>
    <row r="96" spans="1:13" ht="154.5" customHeight="1" x14ac:dyDescent="0.2">
      <c r="A96" s="97">
        <v>69</v>
      </c>
      <c r="B96" s="97" t="s">
        <v>149</v>
      </c>
      <c r="C96" s="97" t="s">
        <v>150</v>
      </c>
      <c r="D96" s="98" t="s">
        <v>263</v>
      </c>
      <c r="E96" s="17" t="s">
        <v>475</v>
      </c>
      <c r="F96" s="99" t="s">
        <v>256</v>
      </c>
      <c r="G96" s="17" t="s">
        <v>257</v>
      </c>
      <c r="H96" s="17">
        <v>70</v>
      </c>
      <c r="I96" s="108" t="s">
        <v>474</v>
      </c>
      <c r="J96" s="99" t="s">
        <v>776</v>
      </c>
      <c r="K96" s="97" t="s">
        <v>163</v>
      </c>
      <c r="L96" s="98" t="s">
        <v>9</v>
      </c>
      <c r="M96" s="106">
        <v>20000</v>
      </c>
    </row>
    <row r="97" spans="1:13" ht="154.5" customHeight="1" x14ac:dyDescent="0.2">
      <c r="A97" s="97"/>
      <c r="B97" s="97"/>
      <c r="C97" s="97"/>
      <c r="D97" s="98"/>
      <c r="E97" s="17" t="s">
        <v>110</v>
      </c>
      <c r="F97" s="99"/>
      <c r="G97" s="17" t="s">
        <v>257</v>
      </c>
      <c r="H97" s="17">
        <v>30</v>
      </c>
      <c r="I97" s="108"/>
      <c r="J97" s="99"/>
      <c r="K97" s="97"/>
      <c r="L97" s="98"/>
      <c r="M97" s="106"/>
    </row>
    <row r="98" spans="1:13" ht="174.75" customHeight="1" x14ac:dyDescent="0.2">
      <c r="A98" s="97">
        <v>70</v>
      </c>
      <c r="B98" s="97" t="s">
        <v>149</v>
      </c>
      <c r="C98" s="97" t="s">
        <v>177</v>
      </c>
      <c r="D98" s="98" t="s">
        <v>264</v>
      </c>
      <c r="E98" s="17" t="s">
        <v>102</v>
      </c>
      <c r="F98" s="110" t="s">
        <v>476</v>
      </c>
      <c r="G98" s="97" t="s">
        <v>257</v>
      </c>
      <c r="H98" s="97">
        <v>70</v>
      </c>
      <c r="I98" s="112" t="s">
        <v>777</v>
      </c>
      <c r="J98" s="99" t="s">
        <v>778</v>
      </c>
      <c r="K98" s="97" t="s">
        <v>163</v>
      </c>
      <c r="L98" s="98" t="s">
        <v>9</v>
      </c>
      <c r="M98" s="106">
        <v>25000</v>
      </c>
    </row>
    <row r="99" spans="1:13" ht="174.75" customHeight="1" x14ac:dyDescent="0.2">
      <c r="A99" s="97"/>
      <c r="B99" s="97"/>
      <c r="C99" s="97"/>
      <c r="D99" s="98"/>
      <c r="E99" s="17" t="s">
        <v>72</v>
      </c>
      <c r="F99" s="111"/>
      <c r="G99" s="97"/>
      <c r="H99" s="97"/>
      <c r="I99" s="113"/>
      <c r="J99" s="99"/>
      <c r="K99" s="97"/>
      <c r="L99" s="98"/>
      <c r="M99" s="106"/>
    </row>
    <row r="100" spans="1:13" ht="386.25" customHeight="1" x14ac:dyDescent="0.2">
      <c r="A100" s="17">
        <v>71</v>
      </c>
      <c r="B100" s="17" t="s">
        <v>149</v>
      </c>
      <c r="C100" s="17" t="s">
        <v>202</v>
      </c>
      <c r="D100" s="18" t="s">
        <v>69</v>
      </c>
      <c r="E100" s="17" t="s">
        <v>268</v>
      </c>
      <c r="F100" s="19" t="s">
        <v>479</v>
      </c>
      <c r="G100" s="17" t="s">
        <v>257</v>
      </c>
      <c r="H100" s="17">
        <v>300</v>
      </c>
      <c r="I100" s="37" t="s">
        <v>269</v>
      </c>
      <c r="J100" s="19" t="s">
        <v>779</v>
      </c>
      <c r="K100" s="17" t="s">
        <v>270</v>
      </c>
      <c r="L100" s="18" t="s">
        <v>9</v>
      </c>
      <c r="M100" s="39">
        <v>60000</v>
      </c>
    </row>
    <row r="101" spans="1:13" ht="390.75" customHeight="1" x14ac:dyDescent="0.2">
      <c r="A101" s="17">
        <v>72</v>
      </c>
      <c r="B101" s="17" t="s">
        <v>149</v>
      </c>
      <c r="C101" s="17" t="s">
        <v>150</v>
      </c>
      <c r="D101" s="18" t="s">
        <v>780</v>
      </c>
      <c r="E101" s="17" t="s">
        <v>271</v>
      </c>
      <c r="F101" s="19" t="s">
        <v>480</v>
      </c>
      <c r="G101" s="17" t="s">
        <v>257</v>
      </c>
      <c r="H101" s="17">
        <v>69</v>
      </c>
      <c r="I101" s="37" t="s">
        <v>269</v>
      </c>
      <c r="J101" s="19" t="s">
        <v>781</v>
      </c>
      <c r="K101" s="17" t="s">
        <v>272</v>
      </c>
      <c r="L101" s="18" t="s">
        <v>9</v>
      </c>
      <c r="M101" s="39">
        <v>60000</v>
      </c>
    </row>
    <row r="102" spans="1:13" ht="277.5" customHeight="1" x14ac:dyDescent="0.2">
      <c r="A102" s="17">
        <v>73</v>
      </c>
      <c r="B102" s="17" t="s">
        <v>164</v>
      </c>
      <c r="C102" s="17" t="s">
        <v>165</v>
      </c>
      <c r="D102" s="18" t="s">
        <v>782</v>
      </c>
      <c r="E102" s="17" t="s">
        <v>273</v>
      </c>
      <c r="F102" s="19" t="s">
        <v>481</v>
      </c>
      <c r="G102" s="17" t="s">
        <v>274</v>
      </c>
      <c r="H102" s="17">
        <v>5000</v>
      </c>
      <c r="I102" s="37" t="s">
        <v>269</v>
      </c>
      <c r="J102" s="19" t="s">
        <v>783</v>
      </c>
      <c r="K102" s="17" t="s">
        <v>482</v>
      </c>
      <c r="L102" s="18" t="s">
        <v>9</v>
      </c>
      <c r="M102" s="39">
        <v>100000</v>
      </c>
    </row>
    <row r="103" spans="1:13" ht="225" customHeight="1" x14ac:dyDescent="0.2">
      <c r="A103" s="17">
        <v>74</v>
      </c>
      <c r="B103" s="17" t="s">
        <v>153</v>
      </c>
      <c r="C103" s="17" t="s">
        <v>154</v>
      </c>
      <c r="D103" s="18" t="s">
        <v>784</v>
      </c>
      <c r="E103" s="17" t="s">
        <v>785</v>
      </c>
      <c r="F103" s="19" t="s">
        <v>484</v>
      </c>
      <c r="G103" s="17" t="s">
        <v>257</v>
      </c>
      <c r="H103" s="17">
        <v>80</v>
      </c>
      <c r="I103" s="37" t="s">
        <v>485</v>
      </c>
      <c r="J103" s="19" t="s">
        <v>786</v>
      </c>
      <c r="K103" s="17" t="s">
        <v>276</v>
      </c>
      <c r="L103" s="18" t="s">
        <v>9</v>
      </c>
      <c r="M103" s="39">
        <v>50000</v>
      </c>
    </row>
    <row r="104" spans="1:13" ht="255.75" customHeight="1" x14ac:dyDescent="0.2">
      <c r="A104" s="17">
        <v>75</v>
      </c>
      <c r="B104" s="17" t="s">
        <v>153</v>
      </c>
      <c r="C104" s="17" t="s">
        <v>154</v>
      </c>
      <c r="D104" s="18" t="s">
        <v>78</v>
      </c>
      <c r="E104" s="17" t="s">
        <v>277</v>
      </c>
      <c r="F104" s="19" t="s">
        <v>486</v>
      </c>
      <c r="G104" s="17" t="s">
        <v>257</v>
      </c>
      <c r="H104" s="17">
        <v>120</v>
      </c>
      <c r="I104" s="37" t="s">
        <v>269</v>
      </c>
      <c r="J104" s="19" t="s">
        <v>787</v>
      </c>
      <c r="K104" s="17" t="s">
        <v>278</v>
      </c>
      <c r="L104" s="18" t="s">
        <v>9</v>
      </c>
      <c r="M104" s="39">
        <v>0</v>
      </c>
    </row>
    <row r="105" spans="1:13" ht="241.5" customHeight="1" x14ac:dyDescent="0.2">
      <c r="A105" s="17">
        <v>76</v>
      </c>
      <c r="B105" s="17" t="s">
        <v>149</v>
      </c>
      <c r="C105" s="17" t="s">
        <v>177</v>
      </c>
      <c r="D105" s="18" t="s">
        <v>788</v>
      </c>
      <c r="E105" s="17" t="s">
        <v>487</v>
      </c>
      <c r="F105" s="19" t="s">
        <v>488</v>
      </c>
      <c r="G105" s="17" t="s">
        <v>257</v>
      </c>
      <c r="H105" s="17">
        <v>300</v>
      </c>
      <c r="I105" s="37" t="s">
        <v>485</v>
      </c>
      <c r="J105" s="19" t="s">
        <v>789</v>
      </c>
      <c r="K105" s="17" t="s">
        <v>152</v>
      </c>
      <c r="L105" s="18" t="s">
        <v>9</v>
      </c>
      <c r="M105" s="39">
        <v>0</v>
      </c>
    </row>
    <row r="106" spans="1:13" ht="98.25" customHeight="1" x14ac:dyDescent="0.2">
      <c r="A106" s="97">
        <v>77</v>
      </c>
      <c r="B106" s="97" t="s">
        <v>153</v>
      </c>
      <c r="C106" s="97" t="s">
        <v>154</v>
      </c>
      <c r="D106" s="98" t="s">
        <v>790</v>
      </c>
      <c r="E106" s="17" t="s">
        <v>75</v>
      </c>
      <c r="F106" s="99" t="s">
        <v>791</v>
      </c>
      <c r="G106" s="97" t="s">
        <v>257</v>
      </c>
      <c r="H106" s="97">
        <v>250</v>
      </c>
      <c r="I106" s="108" t="s">
        <v>269</v>
      </c>
      <c r="J106" s="99" t="s">
        <v>792</v>
      </c>
      <c r="K106" s="97" t="s">
        <v>793</v>
      </c>
      <c r="L106" s="98" t="s">
        <v>9</v>
      </c>
      <c r="M106" s="106">
        <v>86500</v>
      </c>
    </row>
    <row r="107" spans="1:13" ht="98.25" customHeight="1" x14ac:dyDescent="0.2">
      <c r="A107" s="97"/>
      <c r="B107" s="97"/>
      <c r="C107" s="97"/>
      <c r="D107" s="98"/>
      <c r="E107" s="17" t="s">
        <v>87</v>
      </c>
      <c r="F107" s="99"/>
      <c r="G107" s="97"/>
      <c r="H107" s="97"/>
      <c r="I107" s="108"/>
      <c r="J107" s="99"/>
      <c r="K107" s="97"/>
      <c r="L107" s="98"/>
      <c r="M107" s="106"/>
    </row>
    <row r="108" spans="1:13" ht="98.25" customHeight="1" x14ac:dyDescent="0.2">
      <c r="A108" s="97"/>
      <c r="B108" s="97"/>
      <c r="C108" s="97"/>
      <c r="D108" s="98"/>
      <c r="E108" s="17" t="s">
        <v>794</v>
      </c>
      <c r="F108" s="99"/>
      <c r="G108" s="97"/>
      <c r="H108" s="97"/>
      <c r="I108" s="108"/>
      <c r="J108" s="99"/>
      <c r="K108" s="97"/>
      <c r="L108" s="98"/>
      <c r="M108" s="106"/>
    </row>
    <row r="109" spans="1:13" ht="97.5" customHeight="1" x14ac:dyDescent="0.2">
      <c r="A109" s="97">
        <v>78</v>
      </c>
      <c r="B109" s="97" t="s">
        <v>149</v>
      </c>
      <c r="C109" s="97" t="s">
        <v>202</v>
      </c>
      <c r="D109" s="98" t="s">
        <v>106</v>
      </c>
      <c r="E109" s="17" t="s">
        <v>99</v>
      </c>
      <c r="F109" s="99" t="s">
        <v>795</v>
      </c>
      <c r="G109" s="97" t="s">
        <v>257</v>
      </c>
      <c r="H109" s="97">
        <v>400</v>
      </c>
      <c r="I109" s="108" t="s">
        <v>269</v>
      </c>
      <c r="J109" s="99" t="s">
        <v>796</v>
      </c>
      <c r="K109" s="97" t="s">
        <v>152</v>
      </c>
      <c r="L109" s="98" t="s">
        <v>9</v>
      </c>
      <c r="M109" s="106">
        <v>315000</v>
      </c>
    </row>
    <row r="110" spans="1:13" ht="97.5" customHeight="1" x14ac:dyDescent="0.2">
      <c r="A110" s="97"/>
      <c r="B110" s="97"/>
      <c r="C110" s="97"/>
      <c r="D110" s="98"/>
      <c r="E110" s="17" t="s">
        <v>797</v>
      </c>
      <c r="F110" s="99"/>
      <c r="G110" s="97"/>
      <c r="H110" s="97"/>
      <c r="I110" s="108"/>
      <c r="J110" s="99"/>
      <c r="K110" s="97"/>
      <c r="L110" s="98"/>
      <c r="M110" s="106"/>
    </row>
    <row r="111" spans="1:13" ht="97.5" customHeight="1" x14ac:dyDescent="0.2">
      <c r="A111" s="97"/>
      <c r="B111" s="97"/>
      <c r="C111" s="97"/>
      <c r="D111" s="98"/>
      <c r="E111" s="17" t="s">
        <v>77</v>
      </c>
      <c r="F111" s="99"/>
      <c r="G111" s="97"/>
      <c r="H111" s="97"/>
      <c r="I111" s="108"/>
      <c r="J111" s="99"/>
      <c r="K111" s="97"/>
      <c r="L111" s="98"/>
      <c r="M111" s="106"/>
    </row>
    <row r="112" spans="1:13" ht="97.5" customHeight="1" x14ac:dyDescent="0.2">
      <c r="A112" s="97">
        <v>79</v>
      </c>
      <c r="B112" s="97" t="s">
        <v>149</v>
      </c>
      <c r="C112" s="97" t="s">
        <v>177</v>
      </c>
      <c r="D112" s="98" t="s">
        <v>798</v>
      </c>
      <c r="E112" s="17" t="s">
        <v>799</v>
      </c>
      <c r="F112" s="99" t="s">
        <v>800</v>
      </c>
      <c r="G112" s="17" t="s">
        <v>261</v>
      </c>
      <c r="H112" s="17">
        <v>60</v>
      </c>
      <c r="I112" s="108" t="s">
        <v>483</v>
      </c>
      <c r="J112" s="99" t="s">
        <v>801</v>
      </c>
      <c r="K112" s="103" t="s">
        <v>152</v>
      </c>
      <c r="L112" s="98" t="s">
        <v>9</v>
      </c>
      <c r="M112" s="123">
        <v>180000</v>
      </c>
    </row>
    <row r="113" spans="1:13" ht="97.5" customHeight="1" x14ac:dyDescent="0.2">
      <c r="A113" s="97"/>
      <c r="B113" s="97"/>
      <c r="C113" s="97"/>
      <c r="D113" s="98"/>
      <c r="E113" s="17" t="s">
        <v>802</v>
      </c>
      <c r="F113" s="99"/>
      <c r="G113" s="17" t="s">
        <v>803</v>
      </c>
      <c r="H113" s="17">
        <v>5</v>
      </c>
      <c r="I113" s="108"/>
      <c r="J113" s="99"/>
      <c r="K113" s="104"/>
      <c r="L113" s="98"/>
      <c r="M113" s="124"/>
    </row>
    <row r="114" spans="1:13" ht="97.5" customHeight="1" x14ac:dyDescent="0.2">
      <c r="A114" s="97"/>
      <c r="B114" s="97"/>
      <c r="C114" s="97"/>
      <c r="D114" s="98"/>
      <c r="E114" s="17" t="s">
        <v>804</v>
      </c>
      <c r="F114" s="99"/>
      <c r="G114" s="17" t="s">
        <v>315</v>
      </c>
      <c r="H114" s="17">
        <v>1</v>
      </c>
      <c r="I114" s="108"/>
      <c r="J114" s="99"/>
      <c r="K114" s="105"/>
      <c r="L114" s="98"/>
      <c r="M114" s="125"/>
    </row>
    <row r="115" spans="1:13" ht="286.5" customHeight="1" x14ac:dyDescent="0.2">
      <c r="A115" s="17">
        <v>80</v>
      </c>
      <c r="B115" s="17" t="s">
        <v>149</v>
      </c>
      <c r="C115" s="17" t="s">
        <v>202</v>
      </c>
      <c r="D115" s="18" t="s">
        <v>98</v>
      </c>
      <c r="E115" s="17" t="s">
        <v>478</v>
      </c>
      <c r="F115" s="19" t="s">
        <v>267</v>
      </c>
      <c r="G115" s="17" t="s">
        <v>257</v>
      </c>
      <c r="H115" s="17">
        <v>1440</v>
      </c>
      <c r="I115" s="37" t="s">
        <v>477</v>
      </c>
      <c r="J115" s="19" t="s">
        <v>805</v>
      </c>
      <c r="K115" s="17" t="s">
        <v>199</v>
      </c>
      <c r="L115" s="18" t="s">
        <v>806</v>
      </c>
      <c r="M115" s="39">
        <v>500000</v>
      </c>
    </row>
    <row r="116" spans="1:13" ht="96" customHeight="1" x14ac:dyDescent="0.2">
      <c r="A116" s="97">
        <v>81</v>
      </c>
      <c r="B116" s="97" t="s">
        <v>149</v>
      </c>
      <c r="C116" s="97" t="s">
        <v>177</v>
      </c>
      <c r="D116" s="98" t="s">
        <v>489</v>
      </c>
      <c r="E116" s="17" t="s">
        <v>807</v>
      </c>
      <c r="F116" s="99" t="s">
        <v>491</v>
      </c>
      <c r="G116" s="17" t="s">
        <v>808</v>
      </c>
      <c r="H116" s="17">
        <v>20</v>
      </c>
      <c r="I116" s="97" t="s">
        <v>492</v>
      </c>
      <c r="J116" s="99" t="s">
        <v>809</v>
      </c>
      <c r="K116" s="97" t="s">
        <v>810</v>
      </c>
      <c r="L116" s="98" t="s">
        <v>493</v>
      </c>
      <c r="M116" s="106">
        <f>35000*63</f>
        <v>2205000</v>
      </c>
    </row>
    <row r="117" spans="1:13" ht="96" customHeight="1" x14ac:dyDescent="0.2">
      <c r="A117" s="97"/>
      <c r="B117" s="97"/>
      <c r="C117" s="97"/>
      <c r="D117" s="98"/>
      <c r="E117" s="17" t="s">
        <v>811</v>
      </c>
      <c r="F117" s="99"/>
      <c r="G117" s="17" t="s">
        <v>812</v>
      </c>
      <c r="H117" s="17">
        <v>5</v>
      </c>
      <c r="I117" s="97"/>
      <c r="J117" s="99"/>
      <c r="K117" s="97"/>
      <c r="L117" s="98"/>
      <c r="M117" s="106"/>
    </row>
    <row r="118" spans="1:13" ht="96" customHeight="1" x14ac:dyDescent="0.2">
      <c r="A118" s="97"/>
      <c r="B118" s="97"/>
      <c r="C118" s="97"/>
      <c r="D118" s="98"/>
      <c r="E118" s="17" t="s">
        <v>813</v>
      </c>
      <c r="F118" s="99"/>
      <c r="G118" s="17" t="s">
        <v>814</v>
      </c>
      <c r="H118" s="17">
        <v>5</v>
      </c>
      <c r="I118" s="97"/>
      <c r="J118" s="99"/>
      <c r="K118" s="97"/>
      <c r="L118" s="98"/>
      <c r="M118" s="106"/>
    </row>
    <row r="119" spans="1:13" ht="261" customHeight="1" x14ac:dyDescent="0.2">
      <c r="A119" s="17">
        <v>82</v>
      </c>
      <c r="B119" s="17" t="s">
        <v>149</v>
      </c>
      <c r="C119" s="17" t="s">
        <v>177</v>
      </c>
      <c r="D119" s="18" t="s">
        <v>494</v>
      </c>
      <c r="E119" s="17" t="s">
        <v>495</v>
      </c>
      <c r="F119" s="19" t="s">
        <v>496</v>
      </c>
      <c r="G119" s="17" t="s">
        <v>815</v>
      </c>
      <c r="H119" s="17">
        <v>5</v>
      </c>
      <c r="I119" s="17" t="s">
        <v>492</v>
      </c>
      <c r="J119" s="19" t="s">
        <v>816</v>
      </c>
      <c r="K119" s="17" t="s">
        <v>497</v>
      </c>
      <c r="L119" s="18" t="s">
        <v>493</v>
      </c>
      <c r="M119" s="39">
        <f>150000*63</f>
        <v>9450000</v>
      </c>
    </row>
    <row r="120" spans="1:13" s="40" customFormat="1" ht="236.25" customHeight="1" x14ac:dyDescent="0.2">
      <c r="A120" s="17">
        <v>83</v>
      </c>
      <c r="B120" s="17" t="s">
        <v>149</v>
      </c>
      <c r="C120" s="17" t="s">
        <v>150</v>
      </c>
      <c r="D120" s="18" t="s">
        <v>498</v>
      </c>
      <c r="E120" s="17" t="s">
        <v>42</v>
      </c>
      <c r="F120" s="19" t="s">
        <v>499</v>
      </c>
      <c r="G120" s="17" t="s">
        <v>817</v>
      </c>
      <c r="H120" s="17">
        <v>100</v>
      </c>
      <c r="I120" s="17" t="s">
        <v>500</v>
      </c>
      <c r="J120" s="19" t="s">
        <v>818</v>
      </c>
      <c r="K120" s="17" t="s">
        <v>497</v>
      </c>
      <c r="L120" s="18" t="s">
        <v>493</v>
      </c>
      <c r="M120" s="39">
        <f>25000*63</f>
        <v>1575000</v>
      </c>
    </row>
    <row r="121" spans="1:13" ht="207.75" customHeight="1" x14ac:dyDescent="0.2">
      <c r="A121" s="17">
        <v>84</v>
      </c>
      <c r="B121" s="17" t="s">
        <v>149</v>
      </c>
      <c r="C121" s="17" t="s">
        <v>177</v>
      </c>
      <c r="D121" s="18" t="s">
        <v>503</v>
      </c>
      <c r="E121" s="17" t="s">
        <v>504</v>
      </c>
      <c r="F121" s="19" t="s">
        <v>505</v>
      </c>
      <c r="G121" s="17" t="s">
        <v>506</v>
      </c>
      <c r="H121" s="17">
        <v>100</v>
      </c>
      <c r="I121" s="17" t="s">
        <v>492</v>
      </c>
      <c r="J121" s="19" t="s">
        <v>819</v>
      </c>
      <c r="K121" s="17" t="s">
        <v>507</v>
      </c>
      <c r="L121" s="18" t="s">
        <v>493</v>
      </c>
      <c r="M121" s="39">
        <f>25000*63</f>
        <v>1575000</v>
      </c>
    </row>
    <row r="122" spans="1:13" ht="187.5" customHeight="1" x14ac:dyDescent="0.2">
      <c r="A122" s="17">
        <v>85</v>
      </c>
      <c r="B122" s="17" t="s">
        <v>149</v>
      </c>
      <c r="C122" s="17" t="s">
        <v>177</v>
      </c>
      <c r="D122" s="18" t="s">
        <v>508</v>
      </c>
      <c r="E122" s="17" t="s">
        <v>509</v>
      </c>
      <c r="F122" s="19" t="s">
        <v>510</v>
      </c>
      <c r="G122" s="17" t="s">
        <v>820</v>
      </c>
      <c r="H122" s="17">
        <v>100</v>
      </c>
      <c r="I122" s="17" t="s">
        <v>492</v>
      </c>
      <c r="J122" s="19" t="s">
        <v>821</v>
      </c>
      <c r="K122" s="17" t="s">
        <v>507</v>
      </c>
      <c r="L122" s="18" t="s">
        <v>493</v>
      </c>
      <c r="M122" s="39">
        <f>10000*63</f>
        <v>630000</v>
      </c>
    </row>
    <row r="123" spans="1:13" ht="190.5" customHeight="1" x14ac:dyDescent="0.2">
      <c r="A123" s="17">
        <v>86</v>
      </c>
      <c r="B123" s="17" t="s">
        <v>149</v>
      </c>
      <c r="C123" s="17" t="s">
        <v>177</v>
      </c>
      <c r="D123" s="18" t="s">
        <v>511</v>
      </c>
      <c r="E123" s="17" t="s">
        <v>512</v>
      </c>
      <c r="F123" s="19" t="s">
        <v>513</v>
      </c>
      <c r="G123" s="17" t="s">
        <v>820</v>
      </c>
      <c r="H123" s="17">
        <v>100</v>
      </c>
      <c r="I123" s="17" t="s">
        <v>492</v>
      </c>
      <c r="J123" s="19" t="s">
        <v>822</v>
      </c>
      <c r="K123" s="17" t="s">
        <v>507</v>
      </c>
      <c r="L123" s="18" t="s">
        <v>493</v>
      </c>
      <c r="M123" s="39">
        <f>5000*63</f>
        <v>315000</v>
      </c>
    </row>
    <row r="124" spans="1:13" s="40" customFormat="1" ht="207.75" customHeight="1" x14ac:dyDescent="0.2">
      <c r="A124" s="17">
        <v>87</v>
      </c>
      <c r="B124" s="17" t="s">
        <v>149</v>
      </c>
      <c r="C124" s="17" t="s">
        <v>177</v>
      </c>
      <c r="D124" s="18" t="s">
        <v>514</v>
      </c>
      <c r="E124" s="17" t="s">
        <v>501</v>
      </c>
      <c r="F124" s="19" t="s">
        <v>502</v>
      </c>
      <c r="G124" s="17" t="s">
        <v>823</v>
      </c>
      <c r="H124" s="17">
        <v>3</v>
      </c>
      <c r="I124" s="17" t="s">
        <v>492</v>
      </c>
      <c r="J124" s="19" t="s">
        <v>824</v>
      </c>
      <c r="K124" s="17" t="s">
        <v>515</v>
      </c>
      <c r="L124" s="18" t="s">
        <v>493</v>
      </c>
      <c r="M124" s="41">
        <f>45000*63</f>
        <v>2835000</v>
      </c>
    </row>
    <row r="125" spans="1:13" ht="269.25" customHeight="1" x14ac:dyDescent="0.2">
      <c r="A125" s="17">
        <v>88</v>
      </c>
      <c r="B125" s="17" t="s">
        <v>149</v>
      </c>
      <c r="C125" s="17" t="s">
        <v>177</v>
      </c>
      <c r="D125" s="18" t="s">
        <v>516</v>
      </c>
      <c r="E125" s="17" t="s">
        <v>42</v>
      </c>
      <c r="F125" s="19" t="s">
        <v>825</v>
      </c>
      <c r="G125" s="17" t="s">
        <v>826</v>
      </c>
      <c r="H125" s="17">
        <v>0.01</v>
      </c>
      <c r="I125" s="17" t="s">
        <v>827</v>
      </c>
      <c r="J125" s="19" t="s">
        <v>828</v>
      </c>
      <c r="K125" s="17" t="s">
        <v>507</v>
      </c>
      <c r="L125" s="18" t="s">
        <v>493</v>
      </c>
      <c r="M125" s="41">
        <f>30000*63</f>
        <v>1890000</v>
      </c>
    </row>
    <row r="126" spans="1:13" ht="207.75" customHeight="1" x14ac:dyDescent="0.2">
      <c r="A126" s="17">
        <v>89</v>
      </c>
      <c r="B126" s="17" t="s">
        <v>149</v>
      </c>
      <c r="C126" s="17" t="s">
        <v>150</v>
      </c>
      <c r="D126" s="18" t="s">
        <v>517</v>
      </c>
      <c r="E126" s="17" t="s">
        <v>42</v>
      </c>
      <c r="F126" s="19" t="s">
        <v>829</v>
      </c>
      <c r="G126" s="17" t="s">
        <v>830</v>
      </c>
      <c r="H126" s="17">
        <v>5</v>
      </c>
      <c r="I126" s="17" t="s">
        <v>831</v>
      </c>
      <c r="J126" s="19" t="s">
        <v>832</v>
      </c>
      <c r="K126" s="17" t="s">
        <v>507</v>
      </c>
      <c r="L126" s="18" t="s">
        <v>493</v>
      </c>
      <c r="M126" s="41">
        <f>6000*63</f>
        <v>378000</v>
      </c>
    </row>
    <row r="127" spans="1:13" ht="207.75" customHeight="1" x14ac:dyDescent="0.2">
      <c r="A127" s="17">
        <v>90</v>
      </c>
      <c r="B127" s="17" t="s">
        <v>149</v>
      </c>
      <c r="C127" s="17" t="s">
        <v>177</v>
      </c>
      <c r="D127" s="25" t="s">
        <v>103</v>
      </c>
      <c r="E127" s="26" t="s">
        <v>42</v>
      </c>
      <c r="F127" s="27" t="s">
        <v>286</v>
      </c>
      <c r="G127" s="26" t="s">
        <v>287</v>
      </c>
      <c r="H127" s="26">
        <v>100</v>
      </c>
      <c r="I127" s="26" t="s">
        <v>833</v>
      </c>
      <c r="J127" s="27" t="s">
        <v>834</v>
      </c>
      <c r="K127" s="17" t="s">
        <v>152</v>
      </c>
      <c r="L127" s="25" t="s">
        <v>0</v>
      </c>
      <c r="M127" s="28">
        <v>250000</v>
      </c>
    </row>
    <row r="128" spans="1:13" ht="207.75" customHeight="1" x14ac:dyDescent="0.2">
      <c r="A128" s="17">
        <v>91</v>
      </c>
      <c r="B128" s="17" t="s">
        <v>149</v>
      </c>
      <c r="C128" s="17" t="s">
        <v>177</v>
      </c>
      <c r="D128" s="25" t="s">
        <v>101</v>
      </c>
      <c r="E128" s="26" t="s">
        <v>42</v>
      </c>
      <c r="F128" s="27" t="s">
        <v>288</v>
      </c>
      <c r="G128" s="26" t="s">
        <v>187</v>
      </c>
      <c r="H128" s="26">
        <v>100</v>
      </c>
      <c r="I128" s="26" t="s">
        <v>835</v>
      </c>
      <c r="J128" s="27" t="s">
        <v>836</v>
      </c>
      <c r="K128" s="17" t="s">
        <v>152</v>
      </c>
      <c r="L128" s="25" t="s">
        <v>0</v>
      </c>
      <c r="M128" s="28">
        <v>250000</v>
      </c>
    </row>
    <row r="129" spans="1:13" ht="347.25" customHeight="1" x14ac:dyDescent="0.2">
      <c r="A129" s="17">
        <v>92</v>
      </c>
      <c r="B129" s="17" t="s">
        <v>149</v>
      </c>
      <c r="C129" s="17" t="s">
        <v>177</v>
      </c>
      <c r="D129" s="25" t="s">
        <v>73</v>
      </c>
      <c r="E129" s="26" t="s">
        <v>42</v>
      </c>
      <c r="F129" s="32" t="s">
        <v>520</v>
      </c>
      <c r="G129" s="26" t="s">
        <v>287</v>
      </c>
      <c r="H129" s="26">
        <v>150</v>
      </c>
      <c r="I129" s="26" t="s">
        <v>521</v>
      </c>
      <c r="J129" s="27" t="s">
        <v>837</v>
      </c>
      <c r="K129" s="17" t="s">
        <v>152</v>
      </c>
      <c r="L129" s="25" t="s">
        <v>0</v>
      </c>
      <c r="M129" s="28">
        <v>250000</v>
      </c>
    </row>
    <row r="130" spans="1:13" ht="207.75" customHeight="1" x14ac:dyDescent="0.2">
      <c r="A130" s="17">
        <v>93</v>
      </c>
      <c r="B130" s="17" t="s">
        <v>149</v>
      </c>
      <c r="C130" s="17" t="s">
        <v>202</v>
      </c>
      <c r="D130" s="25" t="s">
        <v>89</v>
      </c>
      <c r="E130" s="26" t="s">
        <v>42</v>
      </c>
      <c r="F130" s="27" t="s">
        <v>838</v>
      </c>
      <c r="G130" s="26" t="s">
        <v>187</v>
      </c>
      <c r="H130" s="26">
        <v>100</v>
      </c>
      <c r="I130" s="26" t="s">
        <v>521</v>
      </c>
      <c r="J130" s="27" t="s">
        <v>839</v>
      </c>
      <c r="K130" s="26" t="s">
        <v>155</v>
      </c>
      <c r="L130" s="25" t="s">
        <v>0</v>
      </c>
      <c r="M130" s="28">
        <v>250000</v>
      </c>
    </row>
    <row r="131" spans="1:13" ht="207.75" customHeight="1" x14ac:dyDescent="0.2">
      <c r="A131" s="17">
        <v>94</v>
      </c>
      <c r="B131" s="17" t="s">
        <v>149</v>
      </c>
      <c r="C131" s="17" t="s">
        <v>150</v>
      </c>
      <c r="D131" s="25" t="s">
        <v>79</v>
      </c>
      <c r="E131" s="26" t="s">
        <v>42</v>
      </c>
      <c r="F131" s="27" t="s">
        <v>522</v>
      </c>
      <c r="G131" s="26" t="s">
        <v>287</v>
      </c>
      <c r="H131" s="26">
        <v>80</v>
      </c>
      <c r="I131" s="26" t="s">
        <v>521</v>
      </c>
      <c r="J131" s="27" t="s">
        <v>840</v>
      </c>
      <c r="K131" s="26" t="s">
        <v>155</v>
      </c>
      <c r="L131" s="25" t="s">
        <v>0</v>
      </c>
      <c r="M131" s="28">
        <v>250000</v>
      </c>
    </row>
    <row r="132" spans="1:13" ht="207.75" customHeight="1" x14ac:dyDescent="0.2">
      <c r="A132" s="17">
        <v>95</v>
      </c>
      <c r="B132" s="17" t="s">
        <v>149</v>
      </c>
      <c r="C132" s="17" t="s">
        <v>150</v>
      </c>
      <c r="D132" s="25" t="s">
        <v>841</v>
      </c>
      <c r="E132" s="26" t="s">
        <v>42</v>
      </c>
      <c r="F132" s="27" t="s">
        <v>523</v>
      </c>
      <c r="G132" s="26" t="s">
        <v>287</v>
      </c>
      <c r="H132" s="26">
        <v>30</v>
      </c>
      <c r="I132" s="26" t="s">
        <v>521</v>
      </c>
      <c r="J132" s="27" t="s">
        <v>842</v>
      </c>
      <c r="K132" s="26" t="s">
        <v>155</v>
      </c>
      <c r="L132" s="25" t="s">
        <v>0</v>
      </c>
      <c r="M132" s="28">
        <v>250000</v>
      </c>
    </row>
    <row r="133" spans="1:13" ht="195" customHeight="1" x14ac:dyDescent="0.2">
      <c r="A133" s="17">
        <v>96</v>
      </c>
      <c r="B133" s="17" t="s">
        <v>289</v>
      </c>
      <c r="C133" s="17" t="s">
        <v>169</v>
      </c>
      <c r="D133" s="18" t="s">
        <v>137</v>
      </c>
      <c r="E133" s="17" t="s">
        <v>280</v>
      </c>
      <c r="F133" s="19" t="s">
        <v>518</v>
      </c>
      <c r="G133" s="17" t="s">
        <v>281</v>
      </c>
      <c r="H133" s="17">
        <v>1</v>
      </c>
      <c r="I133" s="17" t="s">
        <v>282</v>
      </c>
      <c r="J133" s="19" t="s">
        <v>843</v>
      </c>
      <c r="K133" s="17" t="s">
        <v>152</v>
      </c>
      <c r="L133" s="18" t="s">
        <v>4</v>
      </c>
      <c r="M133" s="39">
        <v>0</v>
      </c>
    </row>
    <row r="134" spans="1:13" ht="177" customHeight="1" x14ac:dyDescent="0.2">
      <c r="A134" s="17">
        <v>97</v>
      </c>
      <c r="B134" s="17" t="s">
        <v>289</v>
      </c>
      <c r="C134" s="42" t="s">
        <v>169</v>
      </c>
      <c r="D134" s="18" t="s">
        <v>128</v>
      </c>
      <c r="E134" s="17" t="s">
        <v>283</v>
      </c>
      <c r="F134" s="19" t="s">
        <v>519</v>
      </c>
      <c r="G134" s="17" t="s">
        <v>284</v>
      </c>
      <c r="H134" s="17">
        <v>1</v>
      </c>
      <c r="I134" s="17" t="s">
        <v>285</v>
      </c>
      <c r="J134" s="19" t="s">
        <v>844</v>
      </c>
      <c r="K134" s="17" t="s">
        <v>152</v>
      </c>
      <c r="L134" s="18" t="s">
        <v>4</v>
      </c>
      <c r="M134" s="39">
        <v>0</v>
      </c>
    </row>
    <row r="135" spans="1:13" ht="184.5" customHeight="1" x14ac:dyDescent="0.2">
      <c r="A135" s="17">
        <v>98</v>
      </c>
      <c r="B135" s="17" t="s">
        <v>289</v>
      </c>
      <c r="C135" s="17" t="s">
        <v>290</v>
      </c>
      <c r="D135" s="25" t="s">
        <v>524</v>
      </c>
      <c r="E135" s="17" t="s">
        <v>42</v>
      </c>
      <c r="F135" s="27" t="s">
        <v>525</v>
      </c>
      <c r="G135" s="26" t="s">
        <v>291</v>
      </c>
      <c r="H135" s="34">
        <v>0.8</v>
      </c>
      <c r="I135" s="26" t="s">
        <v>292</v>
      </c>
      <c r="J135" s="27" t="s">
        <v>845</v>
      </c>
      <c r="K135" s="26" t="s">
        <v>155</v>
      </c>
      <c r="L135" s="25" t="s">
        <v>25</v>
      </c>
      <c r="M135" s="28">
        <v>2400000</v>
      </c>
    </row>
    <row r="136" spans="1:13" ht="166.5" customHeight="1" x14ac:dyDescent="0.2">
      <c r="A136" s="17">
        <v>99</v>
      </c>
      <c r="B136" s="17" t="s">
        <v>289</v>
      </c>
      <c r="C136" s="17" t="s">
        <v>290</v>
      </c>
      <c r="D136" s="25" t="s">
        <v>124</v>
      </c>
      <c r="E136" s="17" t="s">
        <v>42</v>
      </c>
      <c r="F136" s="27" t="s">
        <v>526</v>
      </c>
      <c r="G136" s="26" t="s">
        <v>293</v>
      </c>
      <c r="H136" s="34">
        <v>0.9</v>
      </c>
      <c r="I136" s="26" t="s">
        <v>294</v>
      </c>
      <c r="J136" s="27" t="s">
        <v>846</v>
      </c>
      <c r="K136" s="26" t="s">
        <v>155</v>
      </c>
      <c r="L136" s="25" t="s">
        <v>25</v>
      </c>
      <c r="M136" s="28">
        <v>0</v>
      </c>
    </row>
    <row r="137" spans="1:13" ht="174" customHeight="1" x14ac:dyDescent="0.2">
      <c r="A137" s="17">
        <v>100</v>
      </c>
      <c r="B137" s="17" t="s">
        <v>289</v>
      </c>
      <c r="C137" s="17" t="s">
        <v>290</v>
      </c>
      <c r="D137" s="18" t="s">
        <v>36</v>
      </c>
      <c r="E137" s="17" t="s">
        <v>42</v>
      </c>
      <c r="F137" s="19" t="s">
        <v>295</v>
      </c>
      <c r="G137" s="17" t="s">
        <v>296</v>
      </c>
      <c r="H137" s="37">
        <v>0.6</v>
      </c>
      <c r="I137" s="17" t="s">
        <v>297</v>
      </c>
      <c r="J137" s="19" t="s">
        <v>847</v>
      </c>
      <c r="K137" s="17" t="s">
        <v>152</v>
      </c>
      <c r="L137" s="25" t="s">
        <v>25</v>
      </c>
      <c r="M137" s="28">
        <v>5868888</v>
      </c>
    </row>
    <row r="138" spans="1:13" ht="204.75" customHeight="1" x14ac:dyDescent="0.2">
      <c r="A138" s="17">
        <v>101</v>
      </c>
      <c r="B138" s="17" t="s">
        <v>289</v>
      </c>
      <c r="C138" s="17" t="s">
        <v>290</v>
      </c>
      <c r="D138" s="18" t="s">
        <v>848</v>
      </c>
      <c r="E138" s="17" t="s">
        <v>42</v>
      </c>
      <c r="F138" s="19" t="s">
        <v>527</v>
      </c>
      <c r="G138" s="17" t="s">
        <v>298</v>
      </c>
      <c r="H138" s="17">
        <v>2</v>
      </c>
      <c r="I138" s="17" t="s">
        <v>299</v>
      </c>
      <c r="J138" s="19" t="s">
        <v>849</v>
      </c>
      <c r="K138" s="17" t="s">
        <v>155</v>
      </c>
      <c r="L138" s="25" t="s">
        <v>25</v>
      </c>
      <c r="M138" s="39">
        <v>0</v>
      </c>
    </row>
    <row r="139" spans="1:13" ht="207.75" customHeight="1" x14ac:dyDescent="0.2">
      <c r="A139" s="17">
        <v>102</v>
      </c>
      <c r="B139" s="17" t="s">
        <v>289</v>
      </c>
      <c r="C139" s="17" t="s">
        <v>290</v>
      </c>
      <c r="D139" s="18" t="s">
        <v>29</v>
      </c>
      <c r="E139" s="17" t="s">
        <v>42</v>
      </c>
      <c r="F139" s="19" t="s">
        <v>528</v>
      </c>
      <c r="G139" s="17" t="s">
        <v>300</v>
      </c>
      <c r="H139" s="17">
        <v>150</v>
      </c>
      <c r="I139" s="17" t="s">
        <v>301</v>
      </c>
      <c r="J139" s="19" t="s">
        <v>850</v>
      </c>
      <c r="K139" s="17" t="s">
        <v>155</v>
      </c>
      <c r="L139" s="25" t="s">
        <v>25</v>
      </c>
      <c r="M139" s="39">
        <v>300000</v>
      </c>
    </row>
    <row r="140" spans="1:13" ht="189" customHeight="1" x14ac:dyDescent="0.2">
      <c r="A140" s="17">
        <v>103</v>
      </c>
      <c r="B140" s="17" t="s">
        <v>289</v>
      </c>
      <c r="C140" s="17" t="s">
        <v>290</v>
      </c>
      <c r="D140" s="18" t="s">
        <v>31</v>
      </c>
      <c r="E140" s="17" t="s">
        <v>42</v>
      </c>
      <c r="F140" s="19" t="s">
        <v>529</v>
      </c>
      <c r="G140" s="17" t="s">
        <v>302</v>
      </c>
      <c r="H140" s="17">
        <v>1</v>
      </c>
      <c r="I140" s="17" t="s">
        <v>303</v>
      </c>
      <c r="J140" s="19" t="s">
        <v>851</v>
      </c>
      <c r="K140" s="17" t="s">
        <v>155</v>
      </c>
      <c r="L140" s="25" t="s">
        <v>25</v>
      </c>
      <c r="M140" s="39">
        <v>100000</v>
      </c>
    </row>
    <row r="141" spans="1:13" ht="178.5" customHeight="1" x14ac:dyDescent="0.2">
      <c r="A141" s="17">
        <v>104</v>
      </c>
      <c r="B141" s="17" t="s">
        <v>289</v>
      </c>
      <c r="C141" s="17" t="s">
        <v>290</v>
      </c>
      <c r="D141" s="18" t="s">
        <v>37</v>
      </c>
      <c r="E141" s="17" t="s">
        <v>42</v>
      </c>
      <c r="F141" s="19" t="s">
        <v>530</v>
      </c>
      <c r="G141" s="17" t="s">
        <v>304</v>
      </c>
      <c r="H141" s="37">
        <v>0.8</v>
      </c>
      <c r="I141" s="17" t="s">
        <v>305</v>
      </c>
      <c r="J141" s="19" t="s">
        <v>852</v>
      </c>
      <c r="K141" s="17" t="s">
        <v>155</v>
      </c>
      <c r="L141" s="25" t="s">
        <v>25</v>
      </c>
      <c r="M141" s="39">
        <v>450000</v>
      </c>
    </row>
    <row r="142" spans="1:13" ht="165.75" customHeight="1" x14ac:dyDescent="0.2">
      <c r="A142" s="17">
        <v>105</v>
      </c>
      <c r="B142" s="17" t="s">
        <v>289</v>
      </c>
      <c r="C142" s="17" t="s">
        <v>290</v>
      </c>
      <c r="D142" s="18" t="s">
        <v>35</v>
      </c>
      <c r="E142" s="17" t="s">
        <v>42</v>
      </c>
      <c r="F142" s="19" t="s">
        <v>306</v>
      </c>
      <c r="G142" s="17" t="s">
        <v>307</v>
      </c>
      <c r="H142" s="17">
        <v>60</v>
      </c>
      <c r="I142" s="17" t="s">
        <v>308</v>
      </c>
      <c r="J142" s="19" t="s">
        <v>853</v>
      </c>
      <c r="K142" s="17" t="s">
        <v>155</v>
      </c>
      <c r="L142" s="25" t="s">
        <v>25</v>
      </c>
      <c r="M142" s="39">
        <v>452400</v>
      </c>
    </row>
    <row r="143" spans="1:13" ht="174" customHeight="1" x14ac:dyDescent="0.2">
      <c r="A143" s="17">
        <v>106</v>
      </c>
      <c r="B143" s="17" t="s">
        <v>289</v>
      </c>
      <c r="C143" s="17" t="s">
        <v>290</v>
      </c>
      <c r="D143" s="18" t="s">
        <v>40</v>
      </c>
      <c r="E143" s="17" t="s">
        <v>42</v>
      </c>
      <c r="F143" s="19" t="s">
        <v>531</v>
      </c>
      <c r="G143" s="17" t="s">
        <v>309</v>
      </c>
      <c r="H143" s="17">
        <v>5</v>
      </c>
      <c r="I143" s="17" t="s">
        <v>310</v>
      </c>
      <c r="J143" s="19" t="s">
        <v>854</v>
      </c>
      <c r="K143" s="17" t="s">
        <v>155</v>
      </c>
      <c r="L143" s="25" t="s">
        <v>25</v>
      </c>
      <c r="M143" s="39">
        <v>3000000</v>
      </c>
    </row>
    <row r="144" spans="1:13" ht="185.25" customHeight="1" x14ac:dyDescent="0.2">
      <c r="A144" s="17">
        <v>107</v>
      </c>
      <c r="B144" s="17" t="s">
        <v>289</v>
      </c>
      <c r="C144" s="17" t="s">
        <v>290</v>
      </c>
      <c r="D144" s="18" t="s">
        <v>855</v>
      </c>
      <c r="E144" s="17" t="s">
        <v>42</v>
      </c>
      <c r="F144" s="19" t="s">
        <v>532</v>
      </c>
      <c r="G144" s="17" t="s">
        <v>311</v>
      </c>
      <c r="H144" s="17">
        <v>1</v>
      </c>
      <c r="I144" s="17" t="s">
        <v>312</v>
      </c>
      <c r="J144" s="19" t="s">
        <v>856</v>
      </c>
      <c r="K144" s="17" t="s">
        <v>155</v>
      </c>
      <c r="L144" s="25" t="s">
        <v>25</v>
      </c>
      <c r="M144" s="39">
        <v>450000</v>
      </c>
    </row>
    <row r="145" spans="1:13" ht="192" customHeight="1" x14ac:dyDescent="0.2">
      <c r="A145" s="17">
        <v>108</v>
      </c>
      <c r="B145" s="17" t="s">
        <v>289</v>
      </c>
      <c r="C145" s="17" t="s">
        <v>169</v>
      </c>
      <c r="D145" s="43" t="s">
        <v>23</v>
      </c>
      <c r="E145" s="17" t="s">
        <v>42</v>
      </c>
      <c r="F145" s="44" t="s">
        <v>533</v>
      </c>
      <c r="G145" s="17" t="s">
        <v>313</v>
      </c>
      <c r="H145" s="45">
        <v>0.5</v>
      </c>
      <c r="I145" s="17" t="s">
        <v>857</v>
      </c>
      <c r="J145" s="19" t="s">
        <v>858</v>
      </c>
      <c r="K145" s="17" t="s">
        <v>152</v>
      </c>
      <c r="L145" s="18" t="s">
        <v>2</v>
      </c>
      <c r="M145" s="31">
        <v>550000</v>
      </c>
    </row>
    <row r="146" spans="1:13" ht="99.75" customHeight="1" x14ac:dyDescent="0.2">
      <c r="A146" s="97">
        <v>109</v>
      </c>
      <c r="B146" s="97" t="s">
        <v>289</v>
      </c>
      <c r="C146" s="97" t="s">
        <v>169</v>
      </c>
      <c r="D146" s="98" t="s">
        <v>859</v>
      </c>
      <c r="E146" s="17" t="s">
        <v>314</v>
      </c>
      <c r="F146" s="99" t="s">
        <v>860</v>
      </c>
      <c r="G146" s="97" t="s">
        <v>315</v>
      </c>
      <c r="H146" s="97">
        <v>1</v>
      </c>
      <c r="I146" s="97" t="s">
        <v>862</v>
      </c>
      <c r="J146" s="99" t="s">
        <v>863</v>
      </c>
      <c r="K146" s="97" t="s">
        <v>152</v>
      </c>
      <c r="L146" s="98" t="s">
        <v>2</v>
      </c>
      <c r="M146" s="116">
        <v>600000</v>
      </c>
    </row>
    <row r="147" spans="1:13" ht="99.75" customHeight="1" x14ac:dyDescent="0.2">
      <c r="A147" s="97"/>
      <c r="B147" s="97"/>
      <c r="C147" s="97"/>
      <c r="D147" s="98"/>
      <c r="E147" s="17" t="s">
        <v>316</v>
      </c>
      <c r="F147" s="99"/>
      <c r="G147" s="97"/>
      <c r="H147" s="97"/>
      <c r="I147" s="97"/>
      <c r="J147" s="99"/>
      <c r="K147" s="97"/>
      <c r="L147" s="98"/>
      <c r="M147" s="116"/>
    </row>
    <row r="148" spans="1:13" ht="171.75" customHeight="1" x14ac:dyDescent="0.2">
      <c r="A148" s="17">
        <v>110</v>
      </c>
      <c r="B148" s="17" t="s">
        <v>289</v>
      </c>
      <c r="C148" s="17" t="s">
        <v>169</v>
      </c>
      <c r="D148" s="25" t="s">
        <v>134</v>
      </c>
      <c r="E148" s="26" t="s">
        <v>534</v>
      </c>
      <c r="F148" s="27" t="s">
        <v>535</v>
      </c>
      <c r="G148" s="26" t="s">
        <v>706</v>
      </c>
      <c r="H148" s="26">
        <v>1</v>
      </c>
      <c r="I148" s="26" t="s">
        <v>317</v>
      </c>
      <c r="J148" s="27" t="s">
        <v>864</v>
      </c>
      <c r="K148" s="26" t="s">
        <v>163</v>
      </c>
      <c r="L148" s="25" t="s">
        <v>6</v>
      </c>
      <c r="M148" s="28">
        <v>0</v>
      </c>
    </row>
    <row r="149" spans="1:13" ht="280.5" customHeight="1" x14ac:dyDescent="0.2">
      <c r="A149" s="17">
        <v>111</v>
      </c>
      <c r="B149" s="17" t="s">
        <v>289</v>
      </c>
      <c r="C149" s="17" t="s">
        <v>169</v>
      </c>
      <c r="D149" s="25" t="s">
        <v>126</v>
      </c>
      <c r="E149" s="26" t="s">
        <v>536</v>
      </c>
      <c r="F149" s="27" t="s">
        <v>537</v>
      </c>
      <c r="G149" s="26" t="s">
        <v>706</v>
      </c>
      <c r="H149" s="26">
        <v>1</v>
      </c>
      <c r="I149" s="26" t="s">
        <v>318</v>
      </c>
      <c r="J149" s="27" t="s">
        <v>865</v>
      </c>
      <c r="K149" s="26" t="s">
        <v>163</v>
      </c>
      <c r="L149" s="25" t="s">
        <v>6</v>
      </c>
      <c r="M149" s="28">
        <v>0</v>
      </c>
    </row>
    <row r="150" spans="1:13" ht="176.25" customHeight="1" x14ac:dyDescent="0.2">
      <c r="A150" s="17">
        <v>112</v>
      </c>
      <c r="B150" s="17" t="s">
        <v>289</v>
      </c>
      <c r="C150" s="17" t="s">
        <v>169</v>
      </c>
      <c r="D150" s="46" t="s">
        <v>39</v>
      </c>
      <c r="E150" s="47" t="s">
        <v>42</v>
      </c>
      <c r="F150" s="48" t="s">
        <v>319</v>
      </c>
      <c r="G150" s="47" t="s">
        <v>320</v>
      </c>
      <c r="H150" s="47">
        <v>5</v>
      </c>
      <c r="I150" s="47" t="s">
        <v>321</v>
      </c>
      <c r="J150" s="48" t="s">
        <v>866</v>
      </c>
      <c r="K150" s="47" t="s">
        <v>163</v>
      </c>
      <c r="L150" s="46" t="s">
        <v>1</v>
      </c>
      <c r="M150" s="50">
        <v>10000000</v>
      </c>
    </row>
    <row r="151" spans="1:13" ht="147" customHeight="1" x14ac:dyDescent="0.2">
      <c r="A151" s="17">
        <v>113</v>
      </c>
      <c r="B151" s="17" t="s">
        <v>289</v>
      </c>
      <c r="C151" s="17" t="s">
        <v>169</v>
      </c>
      <c r="D151" s="46" t="s">
        <v>45</v>
      </c>
      <c r="E151" s="47" t="s">
        <v>322</v>
      </c>
      <c r="F151" s="48" t="s">
        <v>323</v>
      </c>
      <c r="G151" s="47" t="s">
        <v>324</v>
      </c>
      <c r="H151" s="49">
        <v>1</v>
      </c>
      <c r="I151" s="47" t="s">
        <v>325</v>
      </c>
      <c r="J151" s="48" t="s">
        <v>867</v>
      </c>
      <c r="K151" s="47" t="s">
        <v>868</v>
      </c>
      <c r="L151" s="46" t="s">
        <v>1</v>
      </c>
      <c r="M151" s="50">
        <v>1000000</v>
      </c>
    </row>
    <row r="152" spans="1:13" ht="228" customHeight="1" x14ac:dyDescent="0.2">
      <c r="A152" s="17">
        <v>114</v>
      </c>
      <c r="B152" s="17" t="s">
        <v>289</v>
      </c>
      <c r="C152" s="17" t="s">
        <v>169</v>
      </c>
      <c r="D152" s="46" t="s">
        <v>43</v>
      </c>
      <c r="E152" s="47" t="s">
        <v>538</v>
      </c>
      <c r="F152" s="48" t="s">
        <v>539</v>
      </c>
      <c r="G152" s="47" t="s">
        <v>540</v>
      </c>
      <c r="H152" s="49">
        <v>0.5</v>
      </c>
      <c r="I152" s="47" t="s">
        <v>541</v>
      </c>
      <c r="J152" s="48" t="s">
        <v>869</v>
      </c>
      <c r="K152" s="47" t="s">
        <v>152</v>
      </c>
      <c r="L152" s="46" t="s">
        <v>1</v>
      </c>
      <c r="M152" s="50">
        <v>2000000</v>
      </c>
    </row>
    <row r="153" spans="1:13" ht="154.5" customHeight="1" x14ac:dyDescent="0.2">
      <c r="A153" s="17">
        <v>115</v>
      </c>
      <c r="B153" s="17" t="s">
        <v>289</v>
      </c>
      <c r="C153" s="17" t="s">
        <v>169</v>
      </c>
      <c r="D153" s="46" t="s">
        <v>54</v>
      </c>
      <c r="E153" s="47" t="s">
        <v>42</v>
      </c>
      <c r="F153" s="48" t="s">
        <v>542</v>
      </c>
      <c r="G153" s="47" t="s">
        <v>543</v>
      </c>
      <c r="H153" s="49">
        <v>1</v>
      </c>
      <c r="I153" s="47" t="s">
        <v>544</v>
      </c>
      <c r="J153" s="48" t="s">
        <v>870</v>
      </c>
      <c r="K153" s="47" t="s">
        <v>152</v>
      </c>
      <c r="L153" s="46" t="s">
        <v>1</v>
      </c>
      <c r="M153" s="50">
        <v>1000000</v>
      </c>
    </row>
    <row r="154" spans="1:13" ht="156" customHeight="1" x14ac:dyDescent="0.2">
      <c r="A154" s="17">
        <v>116</v>
      </c>
      <c r="B154" s="17" t="s">
        <v>289</v>
      </c>
      <c r="C154" s="17" t="s">
        <v>169</v>
      </c>
      <c r="D154" s="46" t="s">
        <v>47</v>
      </c>
      <c r="E154" s="47" t="s">
        <v>545</v>
      </c>
      <c r="F154" s="48" t="s">
        <v>546</v>
      </c>
      <c r="G154" s="47" t="s">
        <v>547</v>
      </c>
      <c r="H154" s="47">
        <v>20</v>
      </c>
      <c r="I154" s="47" t="s">
        <v>548</v>
      </c>
      <c r="J154" s="48" t="s">
        <v>871</v>
      </c>
      <c r="K154" s="47" t="s">
        <v>163</v>
      </c>
      <c r="L154" s="46" t="s">
        <v>1</v>
      </c>
      <c r="M154" s="50">
        <v>1000000</v>
      </c>
    </row>
    <row r="155" spans="1:13" ht="190.5" customHeight="1" x14ac:dyDescent="0.2">
      <c r="A155" s="17">
        <v>117</v>
      </c>
      <c r="B155" s="17" t="s">
        <v>289</v>
      </c>
      <c r="C155" s="17" t="s">
        <v>290</v>
      </c>
      <c r="D155" s="46" t="s">
        <v>53</v>
      </c>
      <c r="E155" s="47" t="s">
        <v>549</v>
      </c>
      <c r="F155" s="48" t="s">
        <v>550</v>
      </c>
      <c r="G155" s="47" t="s">
        <v>551</v>
      </c>
      <c r="H155" s="49">
        <v>1</v>
      </c>
      <c r="I155" s="47" t="s">
        <v>552</v>
      </c>
      <c r="J155" s="48" t="s">
        <v>872</v>
      </c>
      <c r="K155" s="47" t="s">
        <v>152</v>
      </c>
      <c r="L155" s="46" t="s">
        <v>1</v>
      </c>
      <c r="M155" s="50">
        <v>8000000</v>
      </c>
    </row>
    <row r="156" spans="1:13" ht="156" customHeight="1" x14ac:dyDescent="0.2">
      <c r="A156" s="17">
        <v>118</v>
      </c>
      <c r="B156" s="17" t="s">
        <v>289</v>
      </c>
      <c r="C156" s="17" t="s">
        <v>290</v>
      </c>
      <c r="D156" s="46" t="s">
        <v>21</v>
      </c>
      <c r="E156" s="47" t="s">
        <v>326</v>
      </c>
      <c r="F156" s="48" t="s">
        <v>553</v>
      </c>
      <c r="G156" s="47" t="s">
        <v>327</v>
      </c>
      <c r="H156" s="47">
        <v>5</v>
      </c>
      <c r="I156" s="47" t="s">
        <v>328</v>
      </c>
      <c r="J156" s="48" t="s">
        <v>873</v>
      </c>
      <c r="K156" s="47" t="s">
        <v>163</v>
      </c>
      <c r="L156" s="46" t="s">
        <v>1</v>
      </c>
      <c r="M156" s="50">
        <v>0</v>
      </c>
    </row>
    <row r="157" spans="1:13" ht="142.5" customHeight="1" x14ac:dyDescent="0.2">
      <c r="A157" s="17">
        <v>119</v>
      </c>
      <c r="B157" s="17" t="s">
        <v>289</v>
      </c>
      <c r="C157" s="17" t="s">
        <v>290</v>
      </c>
      <c r="D157" s="46" t="s">
        <v>34</v>
      </c>
      <c r="E157" s="47" t="s">
        <v>329</v>
      </c>
      <c r="F157" s="48" t="s">
        <v>330</v>
      </c>
      <c r="G157" s="47" t="s">
        <v>331</v>
      </c>
      <c r="H157" s="49">
        <v>1</v>
      </c>
      <c r="I157" s="47" t="s">
        <v>332</v>
      </c>
      <c r="J157" s="48" t="s">
        <v>874</v>
      </c>
      <c r="K157" s="47" t="s">
        <v>152</v>
      </c>
      <c r="L157" s="46" t="s">
        <v>1</v>
      </c>
      <c r="M157" s="50">
        <v>0</v>
      </c>
    </row>
    <row r="158" spans="1:13" ht="147" customHeight="1" x14ac:dyDescent="0.2">
      <c r="A158" s="17">
        <v>120</v>
      </c>
      <c r="B158" s="17" t="s">
        <v>289</v>
      </c>
      <c r="C158" s="17" t="s">
        <v>290</v>
      </c>
      <c r="D158" s="18" t="s">
        <v>554</v>
      </c>
      <c r="E158" s="17" t="s">
        <v>333</v>
      </c>
      <c r="F158" s="19" t="s">
        <v>334</v>
      </c>
      <c r="G158" s="17" t="s">
        <v>335</v>
      </c>
      <c r="H158" s="37">
        <v>0.7</v>
      </c>
      <c r="I158" s="17" t="s">
        <v>336</v>
      </c>
      <c r="J158" s="19" t="s">
        <v>875</v>
      </c>
      <c r="K158" s="17" t="s">
        <v>152</v>
      </c>
      <c r="L158" s="46" t="s">
        <v>1</v>
      </c>
      <c r="M158" s="24">
        <v>10000000</v>
      </c>
    </row>
    <row r="159" spans="1:13" ht="249.75" customHeight="1" x14ac:dyDescent="0.2">
      <c r="A159" s="17">
        <v>121</v>
      </c>
      <c r="B159" s="17" t="s">
        <v>289</v>
      </c>
      <c r="C159" s="17" t="s">
        <v>290</v>
      </c>
      <c r="D159" s="18" t="s">
        <v>48</v>
      </c>
      <c r="E159" s="17" t="s">
        <v>42</v>
      </c>
      <c r="F159" s="19" t="s">
        <v>337</v>
      </c>
      <c r="G159" s="17" t="s">
        <v>331</v>
      </c>
      <c r="H159" s="37">
        <v>1</v>
      </c>
      <c r="I159" s="17" t="s">
        <v>338</v>
      </c>
      <c r="J159" s="19" t="s">
        <v>876</v>
      </c>
      <c r="K159" s="17" t="s">
        <v>152</v>
      </c>
      <c r="L159" s="46" t="s">
        <v>1</v>
      </c>
      <c r="M159" s="24">
        <v>5000000</v>
      </c>
    </row>
    <row r="160" spans="1:13" ht="244.5" customHeight="1" x14ac:dyDescent="0.2">
      <c r="A160" s="17">
        <v>122</v>
      </c>
      <c r="B160" s="17" t="s">
        <v>149</v>
      </c>
      <c r="C160" s="17" t="s">
        <v>202</v>
      </c>
      <c r="D160" s="18" t="s">
        <v>52</v>
      </c>
      <c r="E160" s="17" t="s">
        <v>555</v>
      </c>
      <c r="F160" s="19" t="s">
        <v>556</v>
      </c>
      <c r="G160" s="17" t="s">
        <v>557</v>
      </c>
      <c r="H160" s="37">
        <v>1</v>
      </c>
      <c r="I160" s="17" t="s">
        <v>558</v>
      </c>
      <c r="J160" s="19" t="s">
        <v>877</v>
      </c>
      <c r="K160" s="17" t="s">
        <v>152</v>
      </c>
      <c r="L160" s="46" t="s">
        <v>1</v>
      </c>
      <c r="M160" s="24">
        <v>5000000</v>
      </c>
    </row>
    <row r="161" spans="1:13" ht="148.5" customHeight="1" x14ac:dyDescent="0.2">
      <c r="A161" s="97">
        <v>123</v>
      </c>
      <c r="B161" s="97" t="s">
        <v>289</v>
      </c>
      <c r="C161" s="97" t="s">
        <v>290</v>
      </c>
      <c r="D161" s="114" t="s">
        <v>38</v>
      </c>
      <c r="E161" s="115" t="s">
        <v>339</v>
      </c>
      <c r="F161" s="120" t="s">
        <v>559</v>
      </c>
      <c r="G161" s="52" t="s">
        <v>340</v>
      </c>
      <c r="H161" s="52">
        <v>2</v>
      </c>
      <c r="I161" s="52" t="s">
        <v>560</v>
      </c>
      <c r="J161" s="120" t="s">
        <v>878</v>
      </c>
      <c r="K161" s="97" t="s">
        <v>152</v>
      </c>
      <c r="L161" s="114" t="s">
        <v>3</v>
      </c>
      <c r="M161" s="118">
        <v>169450</v>
      </c>
    </row>
    <row r="162" spans="1:13" ht="106.5" customHeight="1" x14ac:dyDescent="0.2">
      <c r="A162" s="97"/>
      <c r="B162" s="97"/>
      <c r="C162" s="97"/>
      <c r="D162" s="114"/>
      <c r="E162" s="115"/>
      <c r="F162" s="120"/>
      <c r="G162" s="52" t="s">
        <v>341</v>
      </c>
      <c r="H162" s="52">
        <v>4</v>
      </c>
      <c r="I162" s="52" t="s">
        <v>561</v>
      </c>
      <c r="J162" s="120"/>
      <c r="K162" s="97"/>
      <c r="L162" s="114"/>
      <c r="M162" s="118"/>
    </row>
    <row r="163" spans="1:13" ht="106.5" customHeight="1" x14ac:dyDescent="0.2">
      <c r="A163" s="97"/>
      <c r="B163" s="97"/>
      <c r="C163" s="97"/>
      <c r="D163" s="114"/>
      <c r="E163" s="115" t="s">
        <v>342</v>
      </c>
      <c r="F163" s="120"/>
      <c r="G163" s="52" t="s">
        <v>343</v>
      </c>
      <c r="H163" s="52">
        <v>16</v>
      </c>
      <c r="I163" s="72" t="s">
        <v>344</v>
      </c>
      <c r="J163" s="120"/>
      <c r="K163" s="97"/>
      <c r="L163" s="114"/>
      <c r="M163" s="118"/>
    </row>
    <row r="164" spans="1:13" ht="106.5" customHeight="1" x14ac:dyDescent="0.2">
      <c r="A164" s="97"/>
      <c r="B164" s="97"/>
      <c r="C164" s="97"/>
      <c r="D164" s="114"/>
      <c r="E164" s="115"/>
      <c r="F164" s="120"/>
      <c r="G164" s="52" t="s">
        <v>345</v>
      </c>
      <c r="H164" s="52">
        <v>25</v>
      </c>
      <c r="I164" s="52" t="s">
        <v>346</v>
      </c>
      <c r="J164" s="120"/>
      <c r="K164" s="97"/>
      <c r="L164" s="114"/>
      <c r="M164" s="118"/>
    </row>
    <row r="165" spans="1:13" ht="106.5" customHeight="1" x14ac:dyDescent="0.2">
      <c r="A165" s="97"/>
      <c r="B165" s="97"/>
      <c r="C165" s="97"/>
      <c r="D165" s="114"/>
      <c r="E165" s="115" t="s">
        <v>562</v>
      </c>
      <c r="F165" s="120"/>
      <c r="G165" s="52" t="s">
        <v>347</v>
      </c>
      <c r="H165" s="52">
        <v>30</v>
      </c>
      <c r="I165" s="54" t="s">
        <v>348</v>
      </c>
      <c r="J165" s="120"/>
      <c r="K165" s="97"/>
      <c r="L165" s="114"/>
      <c r="M165" s="118"/>
    </row>
    <row r="166" spans="1:13" ht="106.5" customHeight="1" x14ac:dyDescent="0.2">
      <c r="A166" s="97"/>
      <c r="B166" s="97"/>
      <c r="C166" s="97"/>
      <c r="D166" s="114"/>
      <c r="E166" s="115"/>
      <c r="F166" s="120"/>
      <c r="G166" s="52" t="s">
        <v>349</v>
      </c>
      <c r="H166" s="52">
        <v>4</v>
      </c>
      <c r="I166" s="52" t="s">
        <v>563</v>
      </c>
      <c r="J166" s="120"/>
      <c r="K166" s="97"/>
      <c r="L166" s="114"/>
      <c r="M166" s="118"/>
    </row>
    <row r="167" spans="1:13" ht="243" customHeight="1" x14ac:dyDescent="0.2">
      <c r="A167" s="17">
        <v>124</v>
      </c>
      <c r="B167" s="17" t="s">
        <v>289</v>
      </c>
      <c r="C167" s="17" t="s">
        <v>290</v>
      </c>
      <c r="D167" s="51" t="s">
        <v>879</v>
      </c>
      <c r="E167" s="52" t="s">
        <v>42</v>
      </c>
      <c r="F167" s="53" t="s">
        <v>880</v>
      </c>
      <c r="G167" s="52" t="s">
        <v>881</v>
      </c>
      <c r="H167" s="52">
        <v>3</v>
      </c>
      <c r="I167" s="52" t="s">
        <v>258</v>
      </c>
      <c r="J167" s="53" t="s">
        <v>882</v>
      </c>
      <c r="K167" s="17" t="s">
        <v>152</v>
      </c>
      <c r="L167" s="51" t="s">
        <v>3</v>
      </c>
      <c r="M167" s="50">
        <v>0</v>
      </c>
    </row>
    <row r="168" spans="1:13" ht="207.75" customHeight="1" x14ac:dyDescent="0.2">
      <c r="A168" s="17">
        <v>125</v>
      </c>
      <c r="B168" s="17" t="s">
        <v>289</v>
      </c>
      <c r="C168" s="17" t="s">
        <v>290</v>
      </c>
      <c r="D168" s="18" t="s">
        <v>127</v>
      </c>
      <c r="E168" s="17" t="s">
        <v>42</v>
      </c>
      <c r="F168" s="19" t="s">
        <v>564</v>
      </c>
      <c r="G168" s="17" t="s">
        <v>565</v>
      </c>
      <c r="H168" s="17">
        <v>1</v>
      </c>
      <c r="I168" s="17" t="s">
        <v>566</v>
      </c>
      <c r="J168" s="19" t="s">
        <v>883</v>
      </c>
      <c r="K168" s="17" t="s">
        <v>152</v>
      </c>
      <c r="L168" s="51" t="s">
        <v>3</v>
      </c>
      <c r="M168" s="39">
        <v>0</v>
      </c>
    </row>
    <row r="169" spans="1:13" ht="251.25" customHeight="1" x14ac:dyDescent="0.2">
      <c r="A169" s="17">
        <v>126</v>
      </c>
      <c r="B169" s="17" t="s">
        <v>289</v>
      </c>
      <c r="C169" s="17" t="s">
        <v>290</v>
      </c>
      <c r="D169" s="18" t="s">
        <v>135</v>
      </c>
      <c r="E169" s="17" t="s">
        <v>42</v>
      </c>
      <c r="F169" s="19" t="s">
        <v>567</v>
      </c>
      <c r="G169" s="17" t="s">
        <v>568</v>
      </c>
      <c r="H169" s="37">
        <v>1</v>
      </c>
      <c r="I169" s="17" t="s">
        <v>569</v>
      </c>
      <c r="J169" s="19" t="s">
        <v>884</v>
      </c>
      <c r="K169" s="17" t="s">
        <v>152</v>
      </c>
      <c r="L169" s="51" t="s">
        <v>3</v>
      </c>
      <c r="M169" s="39">
        <v>0</v>
      </c>
    </row>
    <row r="170" spans="1:13" ht="168" customHeight="1" x14ac:dyDescent="0.2">
      <c r="A170" s="97">
        <v>127</v>
      </c>
      <c r="B170" s="97" t="s">
        <v>289</v>
      </c>
      <c r="C170" s="97" t="s">
        <v>290</v>
      </c>
      <c r="D170" s="98" t="s">
        <v>570</v>
      </c>
      <c r="E170" s="97" t="s">
        <v>42</v>
      </c>
      <c r="F170" s="99" t="s">
        <v>571</v>
      </c>
      <c r="G170" s="17" t="s">
        <v>350</v>
      </c>
      <c r="H170" s="17">
        <v>1</v>
      </c>
      <c r="I170" s="97" t="s">
        <v>885</v>
      </c>
      <c r="J170" s="99" t="s">
        <v>886</v>
      </c>
      <c r="K170" s="97" t="s">
        <v>152</v>
      </c>
      <c r="L170" s="114" t="s">
        <v>3</v>
      </c>
      <c r="M170" s="106">
        <v>0</v>
      </c>
    </row>
    <row r="171" spans="1:13" ht="168" customHeight="1" x14ac:dyDescent="0.2">
      <c r="A171" s="97"/>
      <c r="B171" s="97"/>
      <c r="C171" s="97"/>
      <c r="D171" s="98"/>
      <c r="E171" s="97"/>
      <c r="F171" s="99"/>
      <c r="G171" s="17" t="s">
        <v>351</v>
      </c>
      <c r="H171" s="37">
        <v>1</v>
      </c>
      <c r="I171" s="97"/>
      <c r="J171" s="99"/>
      <c r="K171" s="97"/>
      <c r="L171" s="114"/>
      <c r="M171" s="106"/>
    </row>
    <row r="172" spans="1:13" ht="107.25" customHeight="1" x14ac:dyDescent="0.2">
      <c r="A172" s="97">
        <v>128</v>
      </c>
      <c r="B172" s="97" t="s">
        <v>289</v>
      </c>
      <c r="C172" s="97" t="s">
        <v>599</v>
      </c>
      <c r="D172" s="98" t="s">
        <v>125</v>
      </c>
      <c r="E172" s="17" t="s">
        <v>352</v>
      </c>
      <c r="F172" s="99" t="s">
        <v>572</v>
      </c>
      <c r="G172" s="17" t="s">
        <v>573</v>
      </c>
      <c r="H172" s="37">
        <v>1</v>
      </c>
      <c r="I172" s="17" t="s">
        <v>353</v>
      </c>
      <c r="J172" s="99" t="s">
        <v>887</v>
      </c>
      <c r="K172" s="97" t="s">
        <v>152</v>
      </c>
      <c r="L172" s="114" t="s">
        <v>3</v>
      </c>
      <c r="M172" s="106">
        <v>0</v>
      </c>
    </row>
    <row r="173" spans="1:13" ht="107.25" customHeight="1" x14ac:dyDescent="0.2">
      <c r="A173" s="97"/>
      <c r="B173" s="97"/>
      <c r="C173" s="97"/>
      <c r="D173" s="98"/>
      <c r="E173" s="17" t="s">
        <v>354</v>
      </c>
      <c r="F173" s="99"/>
      <c r="G173" s="17" t="s">
        <v>355</v>
      </c>
      <c r="H173" s="17">
        <v>8</v>
      </c>
      <c r="I173" s="17" t="s">
        <v>240</v>
      </c>
      <c r="J173" s="99"/>
      <c r="K173" s="97"/>
      <c r="L173" s="114"/>
      <c r="M173" s="106"/>
    </row>
    <row r="174" spans="1:13" ht="107.25" customHeight="1" x14ac:dyDescent="0.2">
      <c r="A174" s="97"/>
      <c r="B174" s="97"/>
      <c r="C174" s="97"/>
      <c r="D174" s="98"/>
      <c r="E174" s="17" t="s">
        <v>356</v>
      </c>
      <c r="F174" s="99"/>
      <c r="G174" s="17" t="s">
        <v>357</v>
      </c>
      <c r="H174" s="17">
        <v>2</v>
      </c>
      <c r="I174" s="17" t="s">
        <v>162</v>
      </c>
      <c r="J174" s="99"/>
      <c r="K174" s="97"/>
      <c r="L174" s="114"/>
      <c r="M174" s="39"/>
    </row>
    <row r="175" spans="1:13" ht="113.25" customHeight="1" x14ac:dyDescent="0.2">
      <c r="A175" s="97">
        <v>129</v>
      </c>
      <c r="B175" s="97" t="s">
        <v>289</v>
      </c>
      <c r="C175" s="97" t="s">
        <v>290</v>
      </c>
      <c r="D175" s="98" t="s">
        <v>888</v>
      </c>
      <c r="E175" s="17" t="s">
        <v>574</v>
      </c>
      <c r="F175" s="99" t="s">
        <v>575</v>
      </c>
      <c r="G175" s="17" t="s">
        <v>576</v>
      </c>
      <c r="H175" s="17">
        <v>2</v>
      </c>
      <c r="I175" s="17" t="s">
        <v>577</v>
      </c>
      <c r="J175" s="99" t="s">
        <v>889</v>
      </c>
      <c r="K175" s="97" t="s">
        <v>152</v>
      </c>
      <c r="L175" s="114" t="s">
        <v>3</v>
      </c>
      <c r="M175" s="119">
        <v>500000</v>
      </c>
    </row>
    <row r="176" spans="1:13" ht="113.25" customHeight="1" x14ac:dyDescent="0.2">
      <c r="A176" s="97"/>
      <c r="B176" s="97"/>
      <c r="C176" s="97"/>
      <c r="D176" s="98"/>
      <c r="E176" s="17" t="s">
        <v>578</v>
      </c>
      <c r="F176" s="99"/>
      <c r="G176" s="17" t="s">
        <v>579</v>
      </c>
      <c r="H176" s="17">
        <v>50</v>
      </c>
      <c r="I176" s="17" t="s">
        <v>580</v>
      </c>
      <c r="J176" s="99"/>
      <c r="K176" s="97"/>
      <c r="L176" s="114"/>
      <c r="M176" s="119"/>
    </row>
    <row r="177" spans="1:13" ht="113.25" customHeight="1" x14ac:dyDescent="0.2">
      <c r="A177" s="97"/>
      <c r="B177" s="97"/>
      <c r="C177" s="97"/>
      <c r="D177" s="98"/>
      <c r="E177" s="17" t="s">
        <v>581</v>
      </c>
      <c r="F177" s="99"/>
      <c r="G177" s="17" t="s">
        <v>582</v>
      </c>
      <c r="H177" s="17">
        <v>50</v>
      </c>
      <c r="I177" s="17" t="s">
        <v>580</v>
      </c>
      <c r="J177" s="99"/>
      <c r="K177" s="97"/>
      <c r="L177" s="114"/>
      <c r="M177" s="119"/>
    </row>
    <row r="178" spans="1:13" ht="389.25" customHeight="1" x14ac:dyDescent="0.2">
      <c r="A178" s="17">
        <v>130</v>
      </c>
      <c r="B178" s="17" t="s">
        <v>289</v>
      </c>
      <c r="C178" s="17" t="s">
        <v>445</v>
      </c>
      <c r="D178" s="55" t="s">
        <v>133</v>
      </c>
      <c r="E178" s="56" t="s">
        <v>361</v>
      </c>
      <c r="F178" s="57" t="s">
        <v>584</v>
      </c>
      <c r="G178" s="56" t="s">
        <v>585</v>
      </c>
      <c r="H178" s="56">
        <v>1</v>
      </c>
      <c r="I178" s="56" t="s">
        <v>586</v>
      </c>
      <c r="J178" s="58" t="s">
        <v>890</v>
      </c>
      <c r="K178" s="56" t="s">
        <v>152</v>
      </c>
      <c r="L178" s="51" t="s">
        <v>3</v>
      </c>
      <c r="M178" s="59">
        <v>0</v>
      </c>
    </row>
    <row r="179" spans="1:13" ht="333" customHeight="1" x14ac:dyDescent="0.2">
      <c r="A179" s="17">
        <v>131</v>
      </c>
      <c r="B179" s="17" t="s">
        <v>289</v>
      </c>
      <c r="C179" s="17" t="s">
        <v>445</v>
      </c>
      <c r="D179" s="55" t="s">
        <v>132</v>
      </c>
      <c r="E179" s="56" t="s">
        <v>362</v>
      </c>
      <c r="F179" s="57" t="s">
        <v>891</v>
      </c>
      <c r="G179" s="56" t="s">
        <v>587</v>
      </c>
      <c r="H179" s="56">
        <v>1</v>
      </c>
      <c r="I179" s="56" t="s">
        <v>588</v>
      </c>
      <c r="J179" s="57" t="s">
        <v>892</v>
      </c>
      <c r="K179" s="56" t="s">
        <v>152</v>
      </c>
      <c r="L179" s="51" t="s">
        <v>3</v>
      </c>
      <c r="M179" s="59">
        <v>0</v>
      </c>
    </row>
    <row r="180" spans="1:13" ht="121.5" customHeight="1" x14ac:dyDescent="0.2">
      <c r="A180" s="17">
        <v>132</v>
      </c>
      <c r="B180" s="17" t="s">
        <v>289</v>
      </c>
      <c r="C180" s="17" t="s">
        <v>445</v>
      </c>
      <c r="D180" s="18" t="s">
        <v>129</v>
      </c>
      <c r="E180" s="17" t="s">
        <v>363</v>
      </c>
      <c r="F180" s="19" t="s">
        <v>589</v>
      </c>
      <c r="G180" s="17" t="s">
        <v>364</v>
      </c>
      <c r="H180" s="37">
        <v>1</v>
      </c>
      <c r="I180" s="17" t="s">
        <v>590</v>
      </c>
      <c r="J180" s="19" t="s">
        <v>893</v>
      </c>
      <c r="K180" s="17" t="s">
        <v>152</v>
      </c>
      <c r="L180" s="51" t="s">
        <v>3</v>
      </c>
      <c r="M180" s="59">
        <v>0</v>
      </c>
    </row>
    <row r="181" spans="1:13" ht="120.75" customHeight="1" x14ac:dyDescent="0.2">
      <c r="A181" s="97">
        <v>133</v>
      </c>
      <c r="B181" s="97" t="s">
        <v>289</v>
      </c>
      <c r="C181" s="97" t="s">
        <v>445</v>
      </c>
      <c r="D181" s="98" t="s">
        <v>136</v>
      </c>
      <c r="E181" s="97" t="s">
        <v>365</v>
      </c>
      <c r="F181" s="99" t="s">
        <v>591</v>
      </c>
      <c r="G181" s="17" t="s">
        <v>366</v>
      </c>
      <c r="H181" s="37">
        <v>1</v>
      </c>
      <c r="I181" s="97" t="s">
        <v>592</v>
      </c>
      <c r="J181" s="99" t="s">
        <v>894</v>
      </c>
      <c r="K181" s="97" t="s">
        <v>152</v>
      </c>
      <c r="L181" s="114" t="s">
        <v>3</v>
      </c>
      <c r="M181" s="117">
        <v>0</v>
      </c>
    </row>
    <row r="182" spans="1:13" ht="120.75" customHeight="1" x14ac:dyDescent="0.2">
      <c r="A182" s="97"/>
      <c r="B182" s="97"/>
      <c r="C182" s="97"/>
      <c r="D182" s="98"/>
      <c r="E182" s="97"/>
      <c r="F182" s="99"/>
      <c r="G182" s="17" t="s">
        <v>367</v>
      </c>
      <c r="H182" s="37">
        <v>1</v>
      </c>
      <c r="I182" s="97"/>
      <c r="J182" s="99"/>
      <c r="K182" s="97"/>
      <c r="L182" s="114"/>
      <c r="M182" s="117"/>
    </row>
    <row r="183" spans="1:13" ht="247.5" customHeight="1" x14ac:dyDescent="0.2">
      <c r="A183" s="17">
        <v>134</v>
      </c>
      <c r="B183" s="17" t="s">
        <v>289</v>
      </c>
      <c r="C183" s="17" t="s">
        <v>445</v>
      </c>
      <c r="D183" s="18" t="s">
        <v>131</v>
      </c>
      <c r="E183" s="17" t="s">
        <v>593</v>
      </c>
      <c r="F183" s="19" t="s">
        <v>594</v>
      </c>
      <c r="G183" s="17" t="s">
        <v>368</v>
      </c>
      <c r="H183" s="37">
        <v>1</v>
      </c>
      <c r="I183" s="17" t="s">
        <v>595</v>
      </c>
      <c r="J183" s="19" t="s">
        <v>895</v>
      </c>
      <c r="K183" s="17" t="s">
        <v>152</v>
      </c>
      <c r="L183" s="51" t="s">
        <v>3</v>
      </c>
      <c r="M183" s="59">
        <v>0</v>
      </c>
    </row>
    <row r="184" spans="1:13" ht="255.75" customHeight="1" x14ac:dyDescent="0.2">
      <c r="A184" s="17">
        <v>135</v>
      </c>
      <c r="B184" s="17" t="s">
        <v>164</v>
      </c>
      <c r="C184" s="17" t="s">
        <v>165</v>
      </c>
      <c r="D184" s="18" t="s">
        <v>896</v>
      </c>
      <c r="E184" s="17" t="s">
        <v>42</v>
      </c>
      <c r="F184" s="19" t="s">
        <v>897</v>
      </c>
      <c r="G184" s="17" t="s">
        <v>898</v>
      </c>
      <c r="H184" s="17">
        <v>2</v>
      </c>
      <c r="I184" s="17" t="s">
        <v>899</v>
      </c>
      <c r="J184" s="19" t="s">
        <v>900</v>
      </c>
      <c r="K184" s="17" t="s">
        <v>152</v>
      </c>
      <c r="L184" s="51" t="s">
        <v>3</v>
      </c>
      <c r="M184" s="59">
        <v>0</v>
      </c>
    </row>
    <row r="185" spans="1:13" ht="335.25" customHeight="1" x14ac:dyDescent="0.2">
      <c r="A185" s="17">
        <v>136</v>
      </c>
      <c r="B185" s="17" t="s">
        <v>289</v>
      </c>
      <c r="C185" s="17" t="s">
        <v>290</v>
      </c>
      <c r="D185" s="18" t="s">
        <v>41</v>
      </c>
      <c r="E185" s="17" t="s">
        <v>42</v>
      </c>
      <c r="F185" s="19" t="s">
        <v>583</v>
      </c>
      <c r="G185" s="17" t="s">
        <v>359</v>
      </c>
      <c r="H185" s="37">
        <v>1</v>
      </c>
      <c r="I185" s="17" t="s">
        <v>360</v>
      </c>
      <c r="J185" s="19" t="s">
        <v>901</v>
      </c>
      <c r="K185" s="17" t="s">
        <v>152</v>
      </c>
      <c r="L185" s="18" t="s">
        <v>5</v>
      </c>
      <c r="M185" s="39">
        <v>6500000</v>
      </c>
    </row>
    <row r="186" spans="1:13" ht="229.5" customHeight="1" x14ac:dyDescent="0.2">
      <c r="A186" s="17">
        <v>137</v>
      </c>
      <c r="B186" s="17" t="s">
        <v>289</v>
      </c>
      <c r="C186" s="17" t="s">
        <v>290</v>
      </c>
      <c r="D186" s="18" t="s">
        <v>902</v>
      </c>
      <c r="E186" s="17" t="s">
        <v>42</v>
      </c>
      <c r="F186" s="19" t="s">
        <v>596</v>
      </c>
      <c r="G186" s="37" t="s">
        <v>903</v>
      </c>
      <c r="H186" s="37">
        <v>1</v>
      </c>
      <c r="I186" s="17" t="s">
        <v>597</v>
      </c>
      <c r="J186" s="19" t="s">
        <v>904</v>
      </c>
      <c r="K186" s="17" t="s">
        <v>905</v>
      </c>
      <c r="L186" s="18" t="s">
        <v>598</v>
      </c>
      <c r="M186" s="60"/>
    </row>
    <row r="187" spans="1:13" ht="329.25" customHeight="1" x14ac:dyDescent="0.2">
      <c r="A187" s="17">
        <v>138</v>
      </c>
      <c r="B187" s="17" t="s">
        <v>289</v>
      </c>
      <c r="C187" s="17" t="s">
        <v>290</v>
      </c>
      <c r="D187" s="18" t="s">
        <v>906</v>
      </c>
      <c r="E187" s="17" t="s">
        <v>42</v>
      </c>
      <c r="F187" s="19" t="s">
        <v>600</v>
      </c>
      <c r="G187" s="37" t="s">
        <v>907</v>
      </c>
      <c r="H187" s="17">
        <v>12</v>
      </c>
      <c r="I187" s="17" t="s">
        <v>908</v>
      </c>
      <c r="J187" s="19" t="s">
        <v>909</v>
      </c>
      <c r="K187" s="17" t="s">
        <v>152</v>
      </c>
      <c r="L187" s="18" t="s">
        <v>601</v>
      </c>
      <c r="M187" s="60">
        <v>50000</v>
      </c>
    </row>
    <row r="188" spans="1:13" ht="330.75" customHeight="1" x14ac:dyDescent="0.2">
      <c r="A188" s="17">
        <v>139</v>
      </c>
      <c r="B188" s="17" t="s">
        <v>289</v>
      </c>
      <c r="C188" s="17" t="s">
        <v>290</v>
      </c>
      <c r="D188" s="18" t="s">
        <v>942</v>
      </c>
      <c r="E188" s="17" t="s">
        <v>42</v>
      </c>
      <c r="F188" s="19" t="s">
        <v>602</v>
      </c>
      <c r="G188" s="37" t="s">
        <v>910</v>
      </c>
      <c r="H188" s="17">
        <v>12</v>
      </c>
      <c r="I188" s="17" t="s">
        <v>908</v>
      </c>
      <c r="J188" s="19" t="s">
        <v>911</v>
      </c>
      <c r="K188" s="17" t="s">
        <v>152</v>
      </c>
      <c r="L188" s="18" t="s">
        <v>601</v>
      </c>
      <c r="M188" s="60">
        <v>35000</v>
      </c>
    </row>
    <row r="189" spans="1:13" ht="206.25" customHeight="1" x14ac:dyDescent="0.2">
      <c r="A189" s="17">
        <v>140</v>
      </c>
      <c r="B189" s="17" t="s">
        <v>289</v>
      </c>
      <c r="C189" s="17" t="s">
        <v>290</v>
      </c>
      <c r="D189" s="18" t="s">
        <v>912</v>
      </c>
      <c r="E189" s="17" t="s">
        <v>42</v>
      </c>
      <c r="F189" s="19" t="s">
        <v>603</v>
      </c>
      <c r="G189" s="37" t="s">
        <v>910</v>
      </c>
      <c r="H189" s="17">
        <v>1</v>
      </c>
      <c r="I189" s="17" t="s">
        <v>913</v>
      </c>
      <c r="J189" s="19" t="s">
        <v>914</v>
      </c>
      <c r="K189" s="17" t="s">
        <v>152</v>
      </c>
      <c r="L189" s="18" t="s">
        <v>601</v>
      </c>
      <c r="M189" s="60">
        <v>30000</v>
      </c>
    </row>
    <row r="190" spans="1:13" ht="155.25" customHeight="1" x14ac:dyDescent="0.2">
      <c r="A190" s="97">
        <v>141</v>
      </c>
      <c r="B190" s="97" t="s">
        <v>289</v>
      </c>
      <c r="C190" s="97" t="s">
        <v>290</v>
      </c>
      <c r="D190" s="98" t="s">
        <v>915</v>
      </c>
      <c r="E190" s="17" t="s">
        <v>916</v>
      </c>
      <c r="F190" s="19" t="s">
        <v>604</v>
      </c>
      <c r="G190" s="37" t="s">
        <v>820</v>
      </c>
      <c r="H190" s="17">
        <v>1</v>
      </c>
      <c r="I190" s="17" t="s">
        <v>605</v>
      </c>
      <c r="J190" s="110" t="s">
        <v>917</v>
      </c>
      <c r="K190" s="17" t="s">
        <v>152</v>
      </c>
      <c r="L190" s="18" t="s">
        <v>601</v>
      </c>
      <c r="M190" s="127">
        <v>335000</v>
      </c>
    </row>
    <row r="191" spans="1:13" ht="155.25" customHeight="1" x14ac:dyDescent="0.2">
      <c r="A191" s="97"/>
      <c r="B191" s="97"/>
      <c r="C191" s="97"/>
      <c r="D191" s="98"/>
      <c r="E191" s="17" t="s">
        <v>918</v>
      </c>
      <c r="F191" s="19" t="s">
        <v>606</v>
      </c>
      <c r="G191" s="37" t="s">
        <v>820</v>
      </c>
      <c r="H191" s="17">
        <v>1</v>
      </c>
      <c r="I191" s="17" t="s">
        <v>607</v>
      </c>
      <c r="J191" s="111"/>
      <c r="K191" s="17" t="s">
        <v>152</v>
      </c>
      <c r="L191" s="18" t="s">
        <v>601</v>
      </c>
      <c r="M191" s="128"/>
    </row>
    <row r="192" spans="1:13" ht="230.25" customHeight="1" x14ac:dyDescent="0.2">
      <c r="A192" s="17">
        <v>142</v>
      </c>
      <c r="B192" s="17" t="s">
        <v>289</v>
      </c>
      <c r="C192" s="17" t="s">
        <v>290</v>
      </c>
      <c r="D192" s="18" t="s">
        <v>919</v>
      </c>
      <c r="E192" s="17" t="s">
        <v>42</v>
      </c>
      <c r="F192" s="19" t="s">
        <v>609</v>
      </c>
      <c r="G192" s="37" t="s">
        <v>610</v>
      </c>
      <c r="H192" s="17">
        <v>1</v>
      </c>
      <c r="I192" s="17" t="s">
        <v>920</v>
      </c>
      <c r="J192" s="19" t="s">
        <v>921</v>
      </c>
      <c r="K192" s="17" t="s">
        <v>152</v>
      </c>
      <c r="L192" s="18" t="s">
        <v>601</v>
      </c>
      <c r="M192" s="60">
        <v>10000</v>
      </c>
    </row>
    <row r="193" spans="1:13" ht="139.5" x14ac:dyDescent="0.2">
      <c r="A193" s="97">
        <v>143</v>
      </c>
      <c r="B193" s="97" t="s">
        <v>289</v>
      </c>
      <c r="C193" s="97" t="s">
        <v>290</v>
      </c>
      <c r="D193" s="98" t="s">
        <v>608</v>
      </c>
      <c r="E193" s="17" t="s">
        <v>922</v>
      </c>
      <c r="F193" s="19" t="s">
        <v>611</v>
      </c>
      <c r="G193" s="37" t="s">
        <v>923</v>
      </c>
      <c r="H193" s="17">
        <v>3</v>
      </c>
      <c r="I193" s="17" t="s">
        <v>924</v>
      </c>
      <c r="J193" s="99" t="s">
        <v>925</v>
      </c>
      <c r="K193" s="97" t="s">
        <v>152</v>
      </c>
      <c r="L193" s="98" t="s">
        <v>601</v>
      </c>
      <c r="M193" s="126">
        <v>20000</v>
      </c>
    </row>
    <row r="194" spans="1:13" ht="192.75" customHeight="1" x14ac:dyDescent="0.2">
      <c r="A194" s="97"/>
      <c r="B194" s="97"/>
      <c r="C194" s="97"/>
      <c r="D194" s="98"/>
      <c r="E194" s="17" t="s">
        <v>612</v>
      </c>
      <c r="F194" s="19" t="s">
        <v>613</v>
      </c>
      <c r="G194" s="37" t="s">
        <v>923</v>
      </c>
      <c r="H194" s="17">
        <v>3</v>
      </c>
      <c r="I194" s="71" t="s">
        <v>926</v>
      </c>
      <c r="J194" s="99"/>
      <c r="K194" s="97"/>
      <c r="L194" s="98"/>
      <c r="M194" s="126"/>
    </row>
    <row r="195" spans="1:13" ht="206.25" customHeight="1" x14ac:dyDescent="0.2">
      <c r="A195" s="97"/>
      <c r="B195" s="97"/>
      <c r="C195" s="97"/>
      <c r="D195" s="98"/>
      <c r="E195" s="17" t="s">
        <v>614</v>
      </c>
      <c r="F195" s="19" t="s">
        <v>615</v>
      </c>
      <c r="G195" s="37" t="s">
        <v>923</v>
      </c>
      <c r="H195" s="17">
        <v>3</v>
      </c>
      <c r="I195" s="71" t="s">
        <v>927</v>
      </c>
      <c r="J195" s="99"/>
      <c r="K195" s="97"/>
      <c r="L195" s="98"/>
      <c r="M195" s="126"/>
    </row>
    <row r="196" spans="1:13" ht="158.25" customHeight="1" x14ac:dyDescent="0.2">
      <c r="A196" s="97"/>
      <c r="B196" s="97"/>
      <c r="C196" s="97"/>
      <c r="D196" s="98"/>
      <c r="E196" s="17" t="s">
        <v>616</v>
      </c>
      <c r="F196" s="19" t="s">
        <v>617</v>
      </c>
      <c r="G196" s="37" t="s">
        <v>923</v>
      </c>
      <c r="H196" s="17">
        <v>3</v>
      </c>
      <c r="I196" s="17" t="s">
        <v>928</v>
      </c>
      <c r="J196" s="99"/>
      <c r="K196" s="97"/>
      <c r="L196" s="98"/>
      <c r="M196" s="126"/>
    </row>
    <row r="197" spans="1:13" ht="127.5" customHeight="1" x14ac:dyDescent="0.2">
      <c r="A197" s="97"/>
      <c r="B197" s="97"/>
      <c r="C197" s="97"/>
      <c r="D197" s="98"/>
      <c r="E197" s="17" t="s">
        <v>618</v>
      </c>
      <c r="F197" s="19" t="s">
        <v>619</v>
      </c>
      <c r="G197" s="37" t="s">
        <v>923</v>
      </c>
      <c r="H197" s="17">
        <v>3</v>
      </c>
      <c r="I197" s="17" t="s">
        <v>929</v>
      </c>
      <c r="J197" s="99"/>
      <c r="K197" s="97"/>
      <c r="L197" s="98"/>
      <c r="M197" s="126"/>
    </row>
    <row r="198" spans="1:13" ht="116.25" x14ac:dyDescent="0.2">
      <c r="A198" s="97"/>
      <c r="B198" s="97"/>
      <c r="C198" s="97"/>
      <c r="D198" s="98"/>
      <c r="E198" s="17" t="s">
        <v>620</v>
      </c>
      <c r="F198" s="19" t="s">
        <v>621</v>
      </c>
      <c r="G198" s="37" t="s">
        <v>622</v>
      </c>
      <c r="H198" s="17">
        <v>2</v>
      </c>
      <c r="I198" s="17" t="s">
        <v>930</v>
      </c>
      <c r="J198" s="99"/>
      <c r="K198" s="97"/>
      <c r="L198" s="98"/>
      <c r="M198" s="126"/>
    </row>
    <row r="199" spans="1:13" ht="132.75" customHeight="1" x14ac:dyDescent="0.2">
      <c r="A199" s="97"/>
      <c r="B199" s="97"/>
      <c r="C199" s="97"/>
      <c r="D199" s="98"/>
      <c r="E199" s="17" t="s">
        <v>623</v>
      </c>
      <c r="F199" s="19" t="s">
        <v>624</v>
      </c>
      <c r="G199" s="37" t="s">
        <v>923</v>
      </c>
      <c r="H199" s="17">
        <v>1</v>
      </c>
      <c r="I199" s="17" t="s">
        <v>931</v>
      </c>
      <c r="J199" s="99"/>
      <c r="K199" s="97"/>
      <c r="L199" s="98"/>
      <c r="M199" s="126"/>
    </row>
    <row r="200" spans="1:13" ht="111.75" customHeight="1" x14ac:dyDescent="0.2">
      <c r="A200" s="97"/>
      <c r="B200" s="97"/>
      <c r="C200" s="97"/>
      <c r="D200" s="98"/>
      <c r="E200" s="17" t="s">
        <v>625</v>
      </c>
      <c r="F200" s="19" t="s">
        <v>626</v>
      </c>
      <c r="G200" s="37" t="s">
        <v>923</v>
      </c>
      <c r="H200" s="17">
        <v>2</v>
      </c>
      <c r="I200" s="75" t="s">
        <v>932</v>
      </c>
      <c r="J200" s="99"/>
      <c r="K200" s="97"/>
      <c r="L200" s="98"/>
      <c r="M200" s="126"/>
    </row>
    <row r="201" spans="1:13" ht="93" x14ac:dyDescent="0.2">
      <c r="A201" s="97"/>
      <c r="B201" s="97"/>
      <c r="C201" s="97"/>
      <c r="D201" s="98"/>
      <c r="E201" s="17" t="s">
        <v>627</v>
      </c>
      <c r="F201" s="19" t="s">
        <v>628</v>
      </c>
      <c r="G201" s="37" t="s">
        <v>933</v>
      </c>
      <c r="H201" s="17">
        <v>1</v>
      </c>
      <c r="I201" s="17" t="s">
        <v>934</v>
      </c>
      <c r="J201" s="99"/>
      <c r="K201" s="97"/>
      <c r="L201" s="98"/>
      <c r="M201" s="126"/>
    </row>
    <row r="202" spans="1:13" ht="94.5" customHeight="1" x14ac:dyDescent="0.2">
      <c r="A202" s="97"/>
      <c r="B202" s="97"/>
      <c r="C202" s="97"/>
      <c r="D202" s="98"/>
      <c r="E202" s="17" t="s">
        <v>629</v>
      </c>
      <c r="F202" s="19" t="s">
        <v>630</v>
      </c>
      <c r="G202" s="37" t="s">
        <v>923</v>
      </c>
      <c r="H202" s="17">
        <v>3</v>
      </c>
      <c r="I202" s="17" t="s">
        <v>935</v>
      </c>
      <c r="J202" s="99"/>
      <c r="K202" s="97"/>
      <c r="L202" s="98"/>
      <c r="M202" s="126"/>
    </row>
    <row r="203" spans="1:13" ht="139.5" x14ac:dyDescent="0.2">
      <c r="A203" s="97"/>
      <c r="B203" s="97"/>
      <c r="C203" s="97"/>
      <c r="D203" s="98"/>
      <c r="E203" s="17" t="s">
        <v>631</v>
      </c>
      <c r="F203" s="19" t="s">
        <v>632</v>
      </c>
      <c r="G203" s="37" t="s">
        <v>923</v>
      </c>
      <c r="H203" s="17">
        <v>1</v>
      </c>
      <c r="I203" s="17" t="s">
        <v>936</v>
      </c>
      <c r="J203" s="99"/>
      <c r="K203" s="97"/>
      <c r="L203" s="98"/>
      <c r="M203" s="126"/>
    </row>
    <row r="204" spans="1:13" ht="121.5" customHeight="1" x14ac:dyDescent="0.2">
      <c r="A204" s="97"/>
      <c r="B204" s="97"/>
      <c r="C204" s="97"/>
      <c r="D204" s="98"/>
      <c r="E204" s="17" t="s">
        <v>633</v>
      </c>
      <c r="F204" s="19" t="s">
        <v>634</v>
      </c>
      <c r="G204" s="37" t="s">
        <v>937</v>
      </c>
      <c r="H204" s="17">
        <v>1</v>
      </c>
      <c r="I204" s="17" t="s">
        <v>938</v>
      </c>
      <c r="J204" s="99"/>
      <c r="K204" s="97"/>
      <c r="L204" s="98"/>
      <c r="M204" s="126"/>
    </row>
    <row r="205" spans="1:13" ht="39.75" customHeight="1" x14ac:dyDescent="0.35">
      <c r="A205" s="61"/>
      <c r="B205" s="61"/>
      <c r="C205" s="61"/>
      <c r="D205" s="62"/>
      <c r="E205" s="63"/>
      <c r="F205" s="64"/>
      <c r="G205" s="63"/>
      <c r="H205" s="63"/>
      <c r="I205" s="63"/>
      <c r="J205" s="65"/>
      <c r="K205" s="61"/>
      <c r="L205" s="18" t="s">
        <v>939</v>
      </c>
      <c r="M205" s="79">
        <f>SUM(M8:M204)</f>
        <v>298208591.93000001</v>
      </c>
    </row>
    <row r="208" spans="1:13" x14ac:dyDescent="0.25">
      <c r="F208" s="77"/>
      <c r="G208" s="78"/>
      <c r="H208" s="78"/>
      <c r="I208" s="78"/>
    </row>
    <row r="209" spans="1:13" s="76" customFormat="1" ht="35.25" x14ac:dyDescent="0.45">
      <c r="A209" s="121" t="s">
        <v>940</v>
      </c>
      <c r="B209" s="121"/>
      <c r="C209" s="121"/>
      <c r="D209" s="121"/>
      <c r="E209" s="121"/>
      <c r="F209" s="121"/>
      <c r="G209" s="121"/>
      <c r="H209" s="121"/>
      <c r="I209" s="121"/>
      <c r="J209" s="121"/>
      <c r="K209" s="121"/>
      <c r="L209" s="121"/>
      <c r="M209" s="121"/>
    </row>
    <row r="210" spans="1:13" s="76" customFormat="1" ht="34.5" x14ac:dyDescent="0.45">
      <c r="A210" s="122" t="s">
        <v>941</v>
      </c>
      <c r="B210" s="122"/>
      <c r="C210" s="122"/>
      <c r="D210" s="122"/>
      <c r="E210" s="122"/>
      <c r="F210" s="122"/>
      <c r="G210" s="122"/>
      <c r="H210" s="122"/>
      <c r="I210" s="122"/>
      <c r="J210" s="122"/>
      <c r="K210" s="122"/>
      <c r="L210" s="122"/>
      <c r="M210" s="122"/>
    </row>
  </sheetData>
  <mergeCells count="303">
    <mergeCell ref="A209:M209"/>
    <mergeCell ref="A210:M210"/>
    <mergeCell ref="M112:M114"/>
    <mergeCell ref="J193:J204"/>
    <mergeCell ref="K193:K204"/>
    <mergeCell ref="L193:L204"/>
    <mergeCell ref="M193:M204"/>
    <mergeCell ref="A193:A204"/>
    <mergeCell ref="B193:B204"/>
    <mergeCell ref="C193:C204"/>
    <mergeCell ref="D193:D204"/>
    <mergeCell ref="A190:A191"/>
    <mergeCell ref="B190:B191"/>
    <mergeCell ref="C190:C191"/>
    <mergeCell ref="D190:D191"/>
    <mergeCell ref="J190:J191"/>
    <mergeCell ref="M190:M191"/>
    <mergeCell ref="A181:A182"/>
    <mergeCell ref="B181:B182"/>
    <mergeCell ref="C181:C182"/>
    <mergeCell ref="D181:D182"/>
    <mergeCell ref="E181:E182"/>
    <mergeCell ref="F181:F182"/>
    <mergeCell ref="A175:A177"/>
    <mergeCell ref="B175:B177"/>
    <mergeCell ref="C175:C177"/>
    <mergeCell ref="D175:D177"/>
    <mergeCell ref="K175:K177"/>
    <mergeCell ref="L175:L177"/>
    <mergeCell ref="M161:M166"/>
    <mergeCell ref="K161:K166"/>
    <mergeCell ref="L161:L166"/>
    <mergeCell ref="M175:M177"/>
    <mergeCell ref="F175:F177"/>
    <mergeCell ref="J175:J177"/>
    <mergeCell ref="L172:L174"/>
    <mergeCell ref="E163:E164"/>
    <mergeCell ref="E165:E166"/>
    <mergeCell ref="F161:F166"/>
    <mergeCell ref="J161:J166"/>
    <mergeCell ref="I181:I182"/>
    <mergeCell ref="J181:J182"/>
    <mergeCell ref="K181:K182"/>
    <mergeCell ref="L181:L182"/>
    <mergeCell ref="M181:M182"/>
    <mergeCell ref="A170:A171"/>
    <mergeCell ref="B170:B171"/>
    <mergeCell ref="C170:C171"/>
    <mergeCell ref="D170:D171"/>
    <mergeCell ref="E170:E171"/>
    <mergeCell ref="M172:M173"/>
    <mergeCell ref="A172:A174"/>
    <mergeCell ref="B172:B174"/>
    <mergeCell ref="C172:C174"/>
    <mergeCell ref="D172:D174"/>
    <mergeCell ref="J170:J171"/>
    <mergeCell ref="K170:K171"/>
    <mergeCell ref="L170:L171"/>
    <mergeCell ref="M170:M171"/>
    <mergeCell ref="F170:F171"/>
    <mergeCell ref="I170:I171"/>
    <mergeCell ref="F172:F174"/>
    <mergeCell ref="J172:J174"/>
    <mergeCell ref="K172:K174"/>
    <mergeCell ref="A161:A166"/>
    <mergeCell ref="B161:B166"/>
    <mergeCell ref="C161:C166"/>
    <mergeCell ref="D161:D166"/>
    <mergeCell ref="E161:E162"/>
    <mergeCell ref="M146:M147"/>
    <mergeCell ref="H146:H147"/>
    <mergeCell ref="I146:I147"/>
    <mergeCell ref="J146:J147"/>
    <mergeCell ref="K146:K147"/>
    <mergeCell ref="L146:L147"/>
    <mergeCell ref="A146:A147"/>
    <mergeCell ref="B146:B147"/>
    <mergeCell ref="C146:C147"/>
    <mergeCell ref="D146:D147"/>
    <mergeCell ref="F146:F147"/>
    <mergeCell ref="G146:G147"/>
    <mergeCell ref="M116:M118"/>
    <mergeCell ref="I116:I118"/>
    <mergeCell ref="J116:J118"/>
    <mergeCell ref="K116:K118"/>
    <mergeCell ref="L116:L118"/>
    <mergeCell ref="A116:A118"/>
    <mergeCell ref="B116:B118"/>
    <mergeCell ref="C116:C118"/>
    <mergeCell ref="D116:D118"/>
    <mergeCell ref="F116:F118"/>
    <mergeCell ref="I112:I114"/>
    <mergeCell ref="L112:L114"/>
    <mergeCell ref="A112:A114"/>
    <mergeCell ref="B112:B114"/>
    <mergeCell ref="C112:C114"/>
    <mergeCell ref="D112:D114"/>
    <mergeCell ref="F112:F114"/>
    <mergeCell ref="J112:J114"/>
    <mergeCell ref="K112:K114"/>
    <mergeCell ref="L109:L111"/>
    <mergeCell ref="M109:M111"/>
    <mergeCell ref="G109:G111"/>
    <mergeCell ref="H109:H111"/>
    <mergeCell ref="I109:I111"/>
    <mergeCell ref="J109:J111"/>
    <mergeCell ref="K109:K111"/>
    <mergeCell ref="A109:A111"/>
    <mergeCell ref="B109:B111"/>
    <mergeCell ref="C109:C111"/>
    <mergeCell ref="D109:D111"/>
    <mergeCell ref="F109:F111"/>
    <mergeCell ref="A106:A108"/>
    <mergeCell ref="B106:B108"/>
    <mergeCell ref="C106:C108"/>
    <mergeCell ref="D106:D108"/>
    <mergeCell ref="L106:L108"/>
    <mergeCell ref="M106:M108"/>
    <mergeCell ref="F106:F108"/>
    <mergeCell ref="G106:G108"/>
    <mergeCell ref="H106:H108"/>
    <mergeCell ref="I106:I108"/>
    <mergeCell ref="J106:J108"/>
    <mergeCell ref="K106:K108"/>
    <mergeCell ref="M96:M97"/>
    <mergeCell ref="A98:A99"/>
    <mergeCell ref="B98:B99"/>
    <mergeCell ref="C98:C99"/>
    <mergeCell ref="D98:D99"/>
    <mergeCell ref="G98:G99"/>
    <mergeCell ref="H98:H99"/>
    <mergeCell ref="J98:J99"/>
    <mergeCell ref="F96:F97"/>
    <mergeCell ref="I96:I97"/>
    <mergeCell ref="J96:J97"/>
    <mergeCell ref="K96:K97"/>
    <mergeCell ref="L96:L97"/>
    <mergeCell ref="A96:A97"/>
    <mergeCell ref="B96:B97"/>
    <mergeCell ref="C96:C97"/>
    <mergeCell ref="D96:D97"/>
    <mergeCell ref="F98:F99"/>
    <mergeCell ref="I98:I99"/>
    <mergeCell ref="K98:K99"/>
    <mergeCell ref="L98:L99"/>
    <mergeCell ref="M98:M99"/>
    <mergeCell ref="A93:A94"/>
    <mergeCell ref="B93:B94"/>
    <mergeCell ref="C93:C94"/>
    <mergeCell ref="D93:D94"/>
    <mergeCell ref="J93:J94"/>
    <mergeCell ref="K93:K94"/>
    <mergeCell ref="L93:L94"/>
    <mergeCell ref="M93:M94"/>
    <mergeCell ref="F93:F94"/>
    <mergeCell ref="I93:I94"/>
    <mergeCell ref="A91:A92"/>
    <mergeCell ref="B91:B92"/>
    <mergeCell ref="C91:C92"/>
    <mergeCell ref="D91:D92"/>
    <mergeCell ref="I91:I92"/>
    <mergeCell ref="J91:J92"/>
    <mergeCell ref="K91:K92"/>
    <mergeCell ref="L91:L92"/>
    <mergeCell ref="M91:M92"/>
    <mergeCell ref="A76:A78"/>
    <mergeCell ref="B76:B78"/>
    <mergeCell ref="C76:C78"/>
    <mergeCell ref="D76:D78"/>
    <mergeCell ref="E76:E77"/>
    <mergeCell ref="A79:A80"/>
    <mergeCell ref="B79:B80"/>
    <mergeCell ref="C79:C80"/>
    <mergeCell ref="D79:D80"/>
    <mergeCell ref="M49:M50"/>
    <mergeCell ref="I49:I50"/>
    <mergeCell ref="J49:J50"/>
    <mergeCell ref="K49:K50"/>
    <mergeCell ref="L49:L50"/>
    <mergeCell ref="J79:J80"/>
    <mergeCell ref="M76:M78"/>
    <mergeCell ref="F76:F77"/>
    <mergeCell ref="J76:J78"/>
    <mergeCell ref="K76:K78"/>
    <mergeCell ref="L76:L78"/>
    <mergeCell ref="K79:K80"/>
    <mergeCell ref="L79:L80"/>
    <mergeCell ref="M79:M80"/>
    <mergeCell ref="F79:F80"/>
    <mergeCell ref="A49:A50"/>
    <mergeCell ref="B49:B50"/>
    <mergeCell ref="C49:C50"/>
    <mergeCell ref="D49:D50"/>
    <mergeCell ref="E49:E50"/>
    <mergeCell ref="F49:F50"/>
    <mergeCell ref="I47:I48"/>
    <mergeCell ref="J47:J48"/>
    <mergeCell ref="K47:K48"/>
    <mergeCell ref="A47:A48"/>
    <mergeCell ref="B47:B48"/>
    <mergeCell ref="C47:C48"/>
    <mergeCell ref="D47:D48"/>
    <mergeCell ref="E47:E48"/>
    <mergeCell ref="F47:F48"/>
    <mergeCell ref="M44:M46"/>
    <mergeCell ref="J44:J46"/>
    <mergeCell ref="K44:K46"/>
    <mergeCell ref="L44:L46"/>
    <mergeCell ref="A44:A46"/>
    <mergeCell ref="B44:B46"/>
    <mergeCell ref="C44:C46"/>
    <mergeCell ref="D44:D46"/>
    <mergeCell ref="M47:M48"/>
    <mergeCell ref="L47:L48"/>
    <mergeCell ref="K37:K40"/>
    <mergeCell ref="L37:L40"/>
    <mergeCell ref="M37:M40"/>
    <mergeCell ref="E39:E40"/>
    <mergeCell ref="A37:A40"/>
    <mergeCell ref="B37:B40"/>
    <mergeCell ref="C37:C40"/>
    <mergeCell ref="D37:D40"/>
    <mergeCell ref="F37:F40"/>
    <mergeCell ref="I37:I40"/>
    <mergeCell ref="J37:J40"/>
    <mergeCell ref="A33:A34"/>
    <mergeCell ref="B33:B34"/>
    <mergeCell ref="C33:C34"/>
    <mergeCell ref="D33:D34"/>
    <mergeCell ref="E33:E34"/>
    <mergeCell ref="J33:J34"/>
    <mergeCell ref="K33:K34"/>
    <mergeCell ref="L33:L34"/>
    <mergeCell ref="M33:M34"/>
    <mergeCell ref="F33:F34"/>
    <mergeCell ref="I33:I34"/>
    <mergeCell ref="A26:A27"/>
    <mergeCell ref="B26:B27"/>
    <mergeCell ref="C26:C27"/>
    <mergeCell ref="D26:D27"/>
    <mergeCell ref="M24:M25"/>
    <mergeCell ref="I24:I25"/>
    <mergeCell ref="J24:J25"/>
    <mergeCell ref="K24:K25"/>
    <mergeCell ref="L24:L25"/>
    <mergeCell ref="A24:A25"/>
    <mergeCell ref="B24:B25"/>
    <mergeCell ref="C24:C25"/>
    <mergeCell ref="D24:D25"/>
    <mergeCell ref="F24:F25"/>
    <mergeCell ref="K26:K27"/>
    <mergeCell ref="L26:L27"/>
    <mergeCell ref="M26:M27"/>
    <mergeCell ref="F26:F27"/>
    <mergeCell ref="J26:J27"/>
    <mergeCell ref="A21:A22"/>
    <mergeCell ref="B21:B22"/>
    <mergeCell ref="C21:C22"/>
    <mergeCell ref="D21:D22"/>
    <mergeCell ref="M19:M20"/>
    <mergeCell ref="I19:I20"/>
    <mergeCell ref="J19:J20"/>
    <mergeCell ref="K19:K20"/>
    <mergeCell ref="L19:L20"/>
    <mergeCell ref="A19:A20"/>
    <mergeCell ref="B19:B20"/>
    <mergeCell ref="C19:C20"/>
    <mergeCell ref="D19:D20"/>
    <mergeCell ref="E19:E20"/>
    <mergeCell ref="F19:F20"/>
    <mergeCell ref="K21:K22"/>
    <mergeCell ref="L21:L22"/>
    <mergeCell ref="M21:M22"/>
    <mergeCell ref="F21:F22"/>
    <mergeCell ref="I21:I22"/>
    <mergeCell ref="J21:J22"/>
    <mergeCell ref="A15:A17"/>
    <mergeCell ref="B15:B17"/>
    <mergeCell ref="C15:C17"/>
    <mergeCell ref="D15:D17"/>
    <mergeCell ref="E15:E16"/>
    <mergeCell ref="F15:F17"/>
    <mergeCell ref="M15:M17"/>
    <mergeCell ref="J15:J17"/>
    <mergeCell ref="K15:K17"/>
    <mergeCell ref="L15:L17"/>
    <mergeCell ref="A4:C6"/>
    <mergeCell ref="L1:M1"/>
    <mergeCell ref="L2:M2"/>
    <mergeCell ref="A1:B2"/>
    <mergeCell ref="C2:K2"/>
    <mergeCell ref="C1:K1"/>
    <mergeCell ref="M4:M7"/>
    <mergeCell ref="D4:L6"/>
    <mergeCell ref="A9:A10"/>
    <mergeCell ref="B9:B10"/>
    <mergeCell ref="C9:C10"/>
    <mergeCell ref="D9:D10"/>
    <mergeCell ref="F9:F10"/>
    <mergeCell ref="M9:M10"/>
    <mergeCell ref="J9:J10"/>
    <mergeCell ref="K9:K10"/>
    <mergeCell ref="L9:L10"/>
  </mergeCells>
  <phoneticPr fontId="8" type="noConversion"/>
  <conditionalFormatting sqref="E38:E39 D28 F109 F95:F96 F91:F93 F98 F112 F119:F132 F35:K35 D172:K172 F33:L33 F36:L37 F41:L43 D185:L185 F100:F105 F115:F116">
    <cfRule type="containsBlanks" dxfId="121" priority="43" stopIfTrue="1">
      <formula>LEN(TRIM(D28))=0</formula>
    </cfRule>
  </conditionalFormatting>
  <conditionalFormatting sqref="G28">
    <cfRule type="containsBlanks" dxfId="120" priority="48" stopIfTrue="1">
      <formula>LEN(TRIM(G28))=0</formula>
    </cfRule>
  </conditionalFormatting>
  <conditionalFormatting sqref="I28:K28 K24 F28 D24 D26">
    <cfRule type="containsBlanks" dxfId="119" priority="50" stopIfTrue="1">
      <formula>LEN(TRIM(D24))=0</formula>
    </cfRule>
  </conditionalFormatting>
  <conditionalFormatting sqref="D19 D21 D23">
    <cfRule type="containsBlanks" dxfId="118" priority="54" stopIfTrue="1">
      <formula>LEN(TRIM(D19))=0</formula>
    </cfRule>
  </conditionalFormatting>
  <conditionalFormatting sqref="F19:J19 G22:H22 F23:J24 G27:I27 F21:J21 F26:J26 G25:H25">
    <cfRule type="containsBlanks" dxfId="117" priority="53" stopIfTrue="1">
      <formula>LEN(TRIM(F19))=0</formula>
    </cfRule>
  </conditionalFormatting>
  <conditionalFormatting sqref="K26 K19 K23 K21">
    <cfRule type="containsBlanks" dxfId="116" priority="52" stopIfTrue="1">
      <formula>LEN(TRIM(K19))=0</formula>
    </cfRule>
  </conditionalFormatting>
  <conditionalFormatting sqref="H28">
    <cfRule type="containsBlanks" dxfId="115" priority="49" stopIfTrue="1">
      <formula>LEN(TRIM(H28))=0</formula>
    </cfRule>
  </conditionalFormatting>
  <conditionalFormatting sqref="A97:F97 A99:E99 A110:F111 A173:I174 A179:I179 A194:I204 A98:L98 A109:L109 E162:L166 H97:L97 J99:L99 A8:L44 A49:E50 G49:L50 A80:I80 K80:L80 A107:F108 I107:L108 A147:F147 I147:L147 A167:L172 A175:L176 A177:K178 L177:L183 A148:L161 A51:L79 A81:L96 A112:I115 K112:L112 A180:K190 A192:K193 K191:K192 L113:L115 A47:L48 A45:J46 L45:L46 A191:I192 L185:L204 A100:L106 A115:L146">
    <cfRule type="containsBlanks" dxfId="114" priority="42">
      <formula>LEN(TRIM(A8))=0</formula>
    </cfRule>
  </conditionalFormatting>
  <conditionalFormatting sqref="D33 D36:D37 D41:D43">
    <cfRule type="containsBlanks" dxfId="113" priority="41" stopIfTrue="1">
      <formula>LEN(TRIM(D33))=0</formula>
    </cfRule>
  </conditionalFormatting>
  <conditionalFormatting sqref="D35">
    <cfRule type="containsBlanks" dxfId="112" priority="40" stopIfTrue="1">
      <formula>LEN(TRIM(D35))=0</formula>
    </cfRule>
  </conditionalFormatting>
  <conditionalFormatting sqref="G38:H40 L35">
    <cfRule type="containsBlanks" dxfId="111" priority="39" stopIfTrue="1">
      <formula>LEN(TRIM(G35))=0</formula>
    </cfRule>
  </conditionalFormatting>
  <conditionalFormatting sqref="L133 K134 K127:K129">
    <cfRule type="containsBlanks" dxfId="110" priority="37">
      <formula>LEN(TRIM(K127))=0</formula>
    </cfRule>
  </conditionalFormatting>
  <conditionalFormatting sqref="E28">
    <cfRule type="containsBlanks" dxfId="109" priority="33" stopIfTrue="1">
      <formula>LEN(TRIM(E28))=0</formula>
    </cfRule>
  </conditionalFormatting>
  <conditionalFormatting sqref="E24:E26">
    <cfRule type="containsBlanks" dxfId="108" priority="34" stopIfTrue="1">
      <formula>LEN(TRIM(E24))=0</formula>
    </cfRule>
  </conditionalFormatting>
  <conditionalFormatting sqref="E19 E27 E21:E23">
    <cfRule type="containsBlanks" dxfId="107" priority="35" stopIfTrue="1">
      <formula>LEN(TRIM(E19))=0</formula>
    </cfRule>
  </conditionalFormatting>
  <conditionalFormatting sqref="E33 E36 E41:E43">
    <cfRule type="containsBlanks" dxfId="106" priority="32" stopIfTrue="1">
      <formula>LEN(TRIM(E33))=0</formula>
    </cfRule>
  </conditionalFormatting>
  <conditionalFormatting sqref="E35">
    <cfRule type="containsBlanks" dxfId="105" priority="31" stopIfTrue="1">
      <formula>LEN(TRIM(E35))=0</formula>
    </cfRule>
  </conditionalFormatting>
  <conditionalFormatting sqref="E37">
    <cfRule type="containsBlanks" dxfId="104" priority="30" stopIfTrue="1">
      <formula>LEN(TRIM(E37))=0</formula>
    </cfRule>
  </conditionalFormatting>
  <conditionalFormatting sqref="L134">
    <cfRule type="containsBlanks" dxfId="103" priority="28">
      <formula>LEN(TRIM(L134))=0</formula>
    </cfRule>
  </conditionalFormatting>
  <conditionalFormatting sqref="M133">
    <cfRule type="containsBlanks" dxfId="102" priority="27">
      <formula>LEN(TRIM(M133))=0</formula>
    </cfRule>
  </conditionalFormatting>
  <conditionalFormatting sqref="K133">
    <cfRule type="containsBlanks" dxfId="101" priority="26">
      <formula>LEN(TRIM(K133))=0</formula>
    </cfRule>
  </conditionalFormatting>
  <conditionalFormatting sqref="J133">
    <cfRule type="containsBlanks" dxfId="100" priority="25">
      <formula>LEN(TRIM(J133))=0</formula>
    </cfRule>
  </conditionalFormatting>
  <conditionalFormatting sqref="I133">
    <cfRule type="containsBlanks" dxfId="99" priority="24">
      <formula>LEN(TRIM(I133))=0</formula>
    </cfRule>
  </conditionalFormatting>
  <conditionalFormatting sqref="H133">
    <cfRule type="containsBlanks" dxfId="98" priority="23">
      <formula>LEN(TRIM(H133))=0</formula>
    </cfRule>
  </conditionalFormatting>
  <conditionalFormatting sqref="G133">
    <cfRule type="containsBlanks" dxfId="97" priority="22">
      <formula>LEN(TRIM(G133))=0</formula>
    </cfRule>
  </conditionalFormatting>
  <conditionalFormatting sqref="F133">
    <cfRule type="containsBlanks" dxfId="96" priority="21">
      <formula>LEN(TRIM(F133))=0</formula>
    </cfRule>
  </conditionalFormatting>
  <conditionalFormatting sqref="E133">
    <cfRule type="containsBlanks" dxfId="95" priority="19">
      <formula>LEN(TRIM(E133))=0</formula>
    </cfRule>
  </conditionalFormatting>
  <conditionalFormatting sqref="D133">
    <cfRule type="containsBlanks" dxfId="94" priority="18">
      <formula>LEN(TRIM(D133))=0</formula>
    </cfRule>
  </conditionalFormatting>
  <conditionalFormatting sqref="E173:E174 G173:I174">
    <cfRule type="containsBlanks" dxfId="93" priority="11" stopIfTrue="1">
      <formula>LEN(TRIM(E173))=0</formula>
    </cfRule>
  </conditionalFormatting>
  <conditionalFormatting sqref="L110:L111 L184 A162:C166">
    <cfRule type="containsBlanks" dxfId="92" priority="7">
      <formula>LEN(TRIM(A110))=0</formula>
    </cfRule>
  </conditionalFormatting>
  <conditionalFormatting sqref="J179:K179">
    <cfRule type="containsBlanks" dxfId="91" priority="5">
      <formula>LEN(TRIM(J179))=0</formula>
    </cfRule>
  </conditionalFormatting>
  <conditionalFormatting sqref="F49:F50">
    <cfRule type="containsBlanks" dxfId="90" priority="2">
      <formula>LEN(TRIM(F49))=0</formula>
    </cfRule>
  </conditionalFormatting>
  <conditionalFormatting sqref="J112:J115">
    <cfRule type="containsBlanks" dxfId="89" priority="1">
      <formula>LEN(TRIM(J112))=0</formula>
    </cfRule>
  </conditionalFormatting>
  <dataValidations count="3">
    <dataValidation allowBlank="1" showInputMessage="1" showErrorMessage="1" prompt="Favor explicar a quien va dirigido y el tipo de impacto: Financiero, tangibles, Intangibles, etc" sqref="J7:K7" xr:uid="{2266349F-97FD-4456-A33C-B32334995649}"/>
    <dataValidation type="list" allowBlank="1" showInputMessage="1" showErrorMessage="1" sqref="B8:B9 B11:B15 B18:B19 B21 B23:B24 B26 B35:B37 B41:B44 B47 B49 B79 B81:B91 B93 B95:B96 B98 B109 B112 B148:B161 B167:B170 B172 B175 B178:B181 B192:B193 B183:B190 B28:B33 B51:B76 B115:B116 B100:B106 B135:B146 B119:B134" xr:uid="{25E3435E-36F1-4C02-9F0D-0D5399A07B36}">
      <formula1>Eje_Estratégico</formula1>
    </dataValidation>
    <dataValidation type="list" allowBlank="1" showInputMessage="1" showErrorMessage="1" sqref="C8:C9 C11:C15 C18:C19 C21 C23:C24 C26 C35:C37 C41:C44 C47 C49 C79 C81:C91 C93 C95:C96 C98 C109 C112 C148:C161 C167:C170 C172 C175 C178:C181 C183:C190 C28:C33 C51:C76 C192:C193 C115:C116 C100:C106 C135:C146 C119:C134" xr:uid="{F3DD20AB-D413-4CAD-9C52-B5B593905C7F}">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rowBreaks count="6" manualBreakCount="6">
    <brk id="13" max="12" man="1"/>
    <brk id="22" max="12" man="1"/>
    <brk id="43" max="16383" man="1"/>
    <brk id="75" max="16383" man="1"/>
    <brk id="169" max="16383" man="1"/>
    <brk id="192"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E3C6-A428-46F5-8A9A-D19E8340BB7E}">
  <sheetPr>
    <pageSetUpPr fitToPage="1"/>
  </sheetPr>
  <dimension ref="A1:M14"/>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207.75" customHeight="1" x14ac:dyDescent="0.2">
      <c r="A8" s="17">
        <v>90</v>
      </c>
      <c r="B8" s="17" t="s">
        <v>149</v>
      </c>
      <c r="C8" s="17" t="s">
        <v>177</v>
      </c>
      <c r="D8" s="25" t="s">
        <v>103</v>
      </c>
      <c r="E8" s="26" t="s">
        <v>42</v>
      </c>
      <c r="F8" s="27" t="s">
        <v>286</v>
      </c>
      <c r="G8" s="26" t="s">
        <v>287</v>
      </c>
      <c r="H8" s="26">
        <v>100</v>
      </c>
      <c r="I8" s="26" t="s">
        <v>833</v>
      </c>
      <c r="J8" s="27" t="s">
        <v>834</v>
      </c>
      <c r="K8" s="17" t="s">
        <v>152</v>
      </c>
      <c r="L8" s="25" t="s">
        <v>0</v>
      </c>
      <c r="M8" s="28">
        <v>250000</v>
      </c>
    </row>
    <row r="9" spans="1:13" ht="207.75" customHeight="1" x14ac:dyDescent="0.2">
      <c r="A9" s="17">
        <v>91</v>
      </c>
      <c r="B9" s="17" t="s">
        <v>149</v>
      </c>
      <c r="C9" s="17" t="s">
        <v>177</v>
      </c>
      <c r="D9" s="25" t="s">
        <v>101</v>
      </c>
      <c r="E9" s="26" t="s">
        <v>42</v>
      </c>
      <c r="F9" s="27" t="s">
        <v>288</v>
      </c>
      <c r="G9" s="26" t="s">
        <v>187</v>
      </c>
      <c r="H9" s="26">
        <v>100</v>
      </c>
      <c r="I9" s="26" t="s">
        <v>835</v>
      </c>
      <c r="J9" s="27" t="s">
        <v>836</v>
      </c>
      <c r="K9" s="17" t="s">
        <v>152</v>
      </c>
      <c r="L9" s="25" t="s">
        <v>0</v>
      </c>
      <c r="M9" s="28">
        <v>250000</v>
      </c>
    </row>
    <row r="10" spans="1:13" ht="347.25" customHeight="1" x14ac:dyDescent="0.2">
      <c r="A10" s="17">
        <v>92</v>
      </c>
      <c r="B10" s="17" t="s">
        <v>149</v>
      </c>
      <c r="C10" s="17" t="s">
        <v>177</v>
      </c>
      <c r="D10" s="25" t="s">
        <v>73</v>
      </c>
      <c r="E10" s="26" t="s">
        <v>42</v>
      </c>
      <c r="F10" s="32" t="s">
        <v>520</v>
      </c>
      <c r="G10" s="26" t="s">
        <v>287</v>
      </c>
      <c r="H10" s="26">
        <v>150</v>
      </c>
      <c r="I10" s="26" t="s">
        <v>521</v>
      </c>
      <c r="J10" s="27" t="s">
        <v>837</v>
      </c>
      <c r="K10" s="17" t="s">
        <v>152</v>
      </c>
      <c r="L10" s="25" t="s">
        <v>0</v>
      </c>
      <c r="M10" s="28">
        <v>250000</v>
      </c>
    </row>
    <row r="11" spans="1:13" ht="207.75" customHeight="1" x14ac:dyDescent="0.2">
      <c r="A11" s="17">
        <v>93</v>
      </c>
      <c r="B11" s="17" t="s">
        <v>149</v>
      </c>
      <c r="C11" s="17" t="s">
        <v>202</v>
      </c>
      <c r="D11" s="25" t="s">
        <v>89</v>
      </c>
      <c r="E11" s="26" t="s">
        <v>42</v>
      </c>
      <c r="F11" s="27" t="s">
        <v>838</v>
      </c>
      <c r="G11" s="26" t="s">
        <v>187</v>
      </c>
      <c r="H11" s="26">
        <v>100</v>
      </c>
      <c r="I11" s="26" t="s">
        <v>521</v>
      </c>
      <c r="J11" s="27" t="s">
        <v>839</v>
      </c>
      <c r="K11" s="26" t="s">
        <v>155</v>
      </c>
      <c r="L11" s="25" t="s">
        <v>0</v>
      </c>
      <c r="M11" s="28">
        <v>250000</v>
      </c>
    </row>
    <row r="12" spans="1:13" ht="207.75" customHeight="1" x14ac:dyDescent="0.2">
      <c r="A12" s="17">
        <v>94</v>
      </c>
      <c r="B12" s="17" t="s">
        <v>149</v>
      </c>
      <c r="C12" s="17" t="s">
        <v>150</v>
      </c>
      <c r="D12" s="25" t="s">
        <v>79</v>
      </c>
      <c r="E12" s="26" t="s">
        <v>42</v>
      </c>
      <c r="F12" s="27" t="s">
        <v>522</v>
      </c>
      <c r="G12" s="26" t="s">
        <v>287</v>
      </c>
      <c r="H12" s="26">
        <v>80</v>
      </c>
      <c r="I12" s="26" t="s">
        <v>521</v>
      </c>
      <c r="J12" s="27" t="s">
        <v>840</v>
      </c>
      <c r="K12" s="26" t="s">
        <v>155</v>
      </c>
      <c r="L12" s="25" t="s">
        <v>0</v>
      </c>
      <c r="M12" s="28">
        <v>250000</v>
      </c>
    </row>
    <row r="13" spans="1:13" ht="207.75" customHeight="1" x14ac:dyDescent="0.2">
      <c r="A13" s="17">
        <v>95</v>
      </c>
      <c r="B13" s="17" t="s">
        <v>149</v>
      </c>
      <c r="C13" s="17" t="s">
        <v>150</v>
      </c>
      <c r="D13" s="25" t="s">
        <v>841</v>
      </c>
      <c r="E13" s="26" t="s">
        <v>42</v>
      </c>
      <c r="F13" s="27" t="s">
        <v>523</v>
      </c>
      <c r="G13" s="26" t="s">
        <v>287</v>
      </c>
      <c r="H13" s="26">
        <v>30</v>
      </c>
      <c r="I13" s="26" t="s">
        <v>521</v>
      </c>
      <c r="J13" s="27" t="s">
        <v>842</v>
      </c>
      <c r="K13" s="26" t="s">
        <v>155</v>
      </c>
      <c r="L13" s="25" t="s">
        <v>0</v>
      </c>
      <c r="M13" s="28">
        <v>250000</v>
      </c>
    </row>
    <row r="14" spans="1:13" ht="39.75" customHeight="1" x14ac:dyDescent="0.35">
      <c r="A14" s="61"/>
      <c r="B14" s="61"/>
      <c r="C14" s="61"/>
      <c r="D14" s="62"/>
      <c r="E14" s="63"/>
      <c r="F14" s="64"/>
      <c r="G14" s="63"/>
      <c r="H14" s="63"/>
      <c r="I14" s="63"/>
      <c r="J14" s="65"/>
      <c r="K14" s="61"/>
      <c r="L14" s="18" t="s">
        <v>939</v>
      </c>
      <c r="M14" s="79">
        <f>SUM(M8:M13)</f>
        <v>1500000</v>
      </c>
    </row>
  </sheetData>
  <mergeCells count="8">
    <mergeCell ref="A4:C6"/>
    <mergeCell ref="D4:L6"/>
    <mergeCell ref="M4:M7"/>
    <mergeCell ref="A1:B2"/>
    <mergeCell ref="C1:K1"/>
    <mergeCell ref="L1:M1"/>
    <mergeCell ref="C2:K2"/>
    <mergeCell ref="L2:M2"/>
  </mergeCells>
  <phoneticPr fontId="8" type="noConversion"/>
  <conditionalFormatting sqref="F8:F13">
    <cfRule type="containsBlanks" dxfId="57" priority="16" stopIfTrue="1">
      <formula>LEN(TRIM(F8))=0</formula>
    </cfRule>
  </conditionalFormatting>
  <conditionalFormatting sqref="A8:L13">
    <cfRule type="containsBlanks" dxfId="56" priority="15">
      <formula>LEN(TRIM(A8))=0</formula>
    </cfRule>
  </conditionalFormatting>
  <conditionalFormatting sqref="K8:K10">
    <cfRule type="containsBlanks" dxfId="55" priority="14">
      <formula>LEN(TRIM(K8))=0</formula>
    </cfRule>
  </conditionalFormatting>
  <dataValidations count="3">
    <dataValidation allowBlank="1" showInputMessage="1" showErrorMessage="1" prompt="Favor explicar a quien va dirigido y el tipo de impacto: Financiero, tangibles, Intangibles, etc" sqref="J7:K7" xr:uid="{0A347485-2926-4F1D-BAA7-73D0BF267E4F}"/>
    <dataValidation type="list" allowBlank="1" showInputMessage="1" showErrorMessage="1" sqref="B8:B13" xr:uid="{FAD849D1-7A4A-488B-A6A4-B79E490488C3}">
      <formula1>Eje_Estratégico</formula1>
    </dataValidation>
    <dataValidation type="list" allowBlank="1" showInputMessage="1" showErrorMessage="1" sqref="C8:C13" xr:uid="{8DFA50C0-0A7C-4DEC-98AC-3A7E5C69C7CF}">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A5D8-09E1-4398-961D-15759F3380BB}">
  <sheetPr>
    <pageSetUpPr fitToPage="1"/>
  </sheetPr>
  <dimension ref="A1:M10"/>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195" customHeight="1" x14ac:dyDescent="0.2">
      <c r="A8" s="17">
        <v>96</v>
      </c>
      <c r="B8" s="17" t="s">
        <v>289</v>
      </c>
      <c r="C8" s="17" t="s">
        <v>169</v>
      </c>
      <c r="D8" s="18" t="s">
        <v>137</v>
      </c>
      <c r="E8" s="17" t="s">
        <v>280</v>
      </c>
      <c r="F8" s="19" t="s">
        <v>518</v>
      </c>
      <c r="G8" s="17" t="s">
        <v>281</v>
      </c>
      <c r="H8" s="17">
        <v>1</v>
      </c>
      <c r="I8" s="17" t="s">
        <v>282</v>
      </c>
      <c r="J8" s="19" t="s">
        <v>843</v>
      </c>
      <c r="K8" s="17" t="s">
        <v>152</v>
      </c>
      <c r="L8" s="18" t="s">
        <v>4</v>
      </c>
      <c r="M8" s="39">
        <v>0</v>
      </c>
    </row>
    <row r="9" spans="1:13" ht="177" customHeight="1" x14ac:dyDescent="0.2">
      <c r="A9" s="17">
        <v>97</v>
      </c>
      <c r="B9" s="17" t="s">
        <v>289</v>
      </c>
      <c r="C9" s="42" t="s">
        <v>169</v>
      </c>
      <c r="D9" s="18" t="s">
        <v>128</v>
      </c>
      <c r="E9" s="17" t="s">
        <v>283</v>
      </c>
      <c r="F9" s="19" t="s">
        <v>519</v>
      </c>
      <c r="G9" s="17" t="s">
        <v>284</v>
      </c>
      <c r="H9" s="17">
        <v>1</v>
      </c>
      <c r="I9" s="17" t="s">
        <v>285</v>
      </c>
      <c r="J9" s="19" t="s">
        <v>844</v>
      </c>
      <c r="K9" s="17" t="s">
        <v>152</v>
      </c>
      <c r="L9" s="18" t="s">
        <v>4</v>
      </c>
      <c r="M9" s="39">
        <v>0</v>
      </c>
    </row>
    <row r="10" spans="1:13" ht="39.75" customHeight="1" x14ac:dyDescent="0.35">
      <c r="A10" s="61"/>
      <c r="B10" s="61"/>
      <c r="C10" s="61"/>
      <c r="D10" s="62"/>
      <c r="E10" s="63"/>
      <c r="F10" s="64"/>
      <c r="G10" s="63"/>
      <c r="H10" s="63"/>
      <c r="I10" s="63"/>
      <c r="J10" s="65"/>
      <c r="K10" s="61"/>
      <c r="L10" s="18" t="s">
        <v>939</v>
      </c>
      <c r="M10" s="79">
        <f>SUM(M8:M9)</f>
        <v>0</v>
      </c>
    </row>
  </sheetData>
  <mergeCells count="8">
    <mergeCell ref="A4:C6"/>
    <mergeCell ref="D4:L6"/>
    <mergeCell ref="M4:M7"/>
    <mergeCell ref="A1:B2"/>
    <mergeCell ref="C1:K1"/>
    <mergeCell ref="L1:M1"/>
    <mergeCell ref="C2:K2"/>
    <mergeCell ref="L2:M2"/>
  </mergeCells>
  <phoneticPr fontId="8" type="noConversion"/>
  <conditionalFormatting sqref="A8:L9">
    <cfRule type="containsBlanks" dxfId="54" priority="15">
      <formula>LEN(TRIM(A8))=0</formula>
    </cfRule>
  </conditionalFormatting>
  <conditionalFormatting sqref="L8 K9">
    <cfRule type="containsBlanks" dxfId="53" priority="14">
      <formula>LEN(TRIM(K8))=0</formula>
    </cfRule>
  </conditionalFormatting>
  <conditionalFormatting sqref="L9">
    <cfRule type="containsBlanks" dxfId="52" priority="13">
      <formula>LEN(TRIM(L9))=0</formula>
    </cfRule>
  </conditionalFormatting>
  <conditionalFormatting sqref="M8">
    <cfRule type="containsBlanks" dxfId="51" priority="12">
      <formula>LEN(TRIM(M8))=0</formula>
    </cfRule>
  </conditionalFormatting>
  <conditionalFormatting sqref="K8">
    <cfRule type="containsBlanks" dxfId="50" priority="11">
      <formula>LEN(TRIM(K8))=0</formula>
    </cfRule>
  </conditionalFormatting>
  <conditionalFormatting sqref="J8">
    <cfRule type="containsBlanks" dxfId="49" priority="10">
      <formula>LEN(TRIM(J8))=0</formula>
    </cfRule>
  </conditionalFormatting>
  <conditionalFormatting sqref="I8">
    <cfRule type="containsBlanks" dxfId="48" priority="9">
      <formula>LEN(TRIM(I8))=0</formula>
    </cfRule>
  </conditionalFormatting>
  <conditionalFormatting sqref="H8">
    <cfRule type="containsBlanks" dxfId="47" priority="8">
      <formula>LEN(TRIM(H8))=0</formula>
    </cfRule>
  </conditionalFormatting>
  <conditionalFormatting sqref="G8">
    <cfRule type="containsBlanks" dxfId="46" priority="7">
      <formula>LEN(TRIM(G8))=0</formula>
    </cfRule>
  </conditionalFormatting>
  <conditionalFormatting sqref="F8">
    <cfRule type="containsBlanks" dxfId="45" priority="6">
      <formula>LEN(TRIM(F8))=0</formula>
    </cfRule>
  </conditionalFormatting>
  <conditionalFormatting sqref="E8">
    <cfRule type="containsBlanks" dxfId="44" priority="5">
      <formula>LEN(TRIM(E8))=0</formula>
    </cfRule>
  </conditionalFormatting>
  <conditionalFormatting sqref="D8">
    <cfRule type="containsBlanks" dxfId="43" priority="4">
      <formula>LEN(TRIM(D8))=0</formula>
    </cfRule>
  </conditionalFormatting>
  <dataValidations count="3">
    <dataValidation type="list" allowBlank="1" showInputMessage="1" showErrorMessage="1" sqref="B8:B9" xr:uid="{4C940DFC-DABB-4D48-8BF0-298EF8003C94}">
      <formula1>Eje_Estratégico</formula1>
    </dataValidation>
    <dataValidation allowBlank="1" showInputMessage="1" showErrorMessage="1" prompt="Favor explicar a quien va dirigido y el tipo de impacto: Financiero, tangibles, Intangibles, etc" sqref="J7:K7" xr:uid="{06DBCFEB-667B-43ED-B4C7-5FBD13B35321}"/>
    <dataValidation type="list" allowBlank="1" showInputMessage="1" showErrorMessage="1" sqref="C8:C9" xr:uid="{369EE571-73FA-4041-85FB-AEFE27A6A687}">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05DB-7C1F-4487-96E2-CD2CA6CF51C2}">
  <sheetPr>
    <pageSetUpPr fitToPage="1"/>
  </sheetPr>
  <dimension ref="A1:M18"/>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184.5" customHeight="1" x14ac:dyDescent="0.2">
      <c r="A8" s="17">
        <v>98</v>
      </c>
      <c r="B8" s="17" t="s">
        <v>289</v>
      </c>
      <c r="C8" s="17" t="s">
        <v>290</v>
      </c>
      <c r="D8" s="25" t="s">
        <v>524</v>
      </c>
      <c r="E8" s="17" t="s">
        <v>42</v>
      </c>
      <c r="F8" s="27" t="s">
        <v>525</v>
      </c>
      <c r="G8" s="26" t="s">
        <v>291</v>
      </c>
      <c r="H8" s="34">
        <v>0.8</v>
      </c>
      <c r="I8" s="26" t="s">
        <v>292</v>
      </c>
      <c r="J8" s="27" t="s">
        <v>845</v>
      </c>
      <c r="K8" s="26" t="s">
        <v>155</v>
      </c>
      <c r="L8" s="25" t="s">
        <v>25</v>
      </c>
      <c r="M8" s="28">
        <v>2400000</v>
      </c>
    </row>
    <row r="9" spans="1:13" ht="166.5" customHeight="1" x14ac:dyDescent="0.2">
      <c r="A9" s="17">
        <v>99</v>
      </c>
      <c r="B9" s="17" t="s">
        <v>289</v>
      </c>
      <c r="C9" s="17" t="s">
        <v>290</v>
      </c>
      <c r="D9" s="25" t="s">
        <v>124</v>
      </c>
      <c r="E9" s="17" t="s">
        <v>42</v>
      </c>
      <c r="F9" s="27" t="s">
        <v>526</v>
      </c>
      <c r="G9" s="26" t="s">
        <v>293</v>
      </c>
      <c r="H9" s="34">
        <v>0.9</v>
      </c>
      <c r="I9" s="26" t="s">
        <v>294</v>
      </c>
      <c r="J9" s="27" t="s">
        <v>846</v>
      </c>
      <c r="K9" s="26" t="s">
        <v>155</v>
      </c>
      <c r="L9" s="25" t="s">
        <v>25</v>
      </c>
      <c r="M9" s="28">
        <v>0</v>
      </c>
    </row>
    <row r="10" spans="1:13" ht="174" customHeight="1" x14ac:dyDescent="0.2">
      <c r="A10" s="17">
        <v>100</v>
      </c>
      <c r="B10" s="17" t="s">
        <v>289</v>
      </c>
      <c r="C10" s="17" t="s">
        <v>290</v>
      </c>
      <c r="D10" s="18" t="s">
        <v>36</v>
      </c>
      <c r="E10" s="17" t="s">
        <v>42</v>
      </c>
      <c r="F10" s="19" t="s">
        <v>295</v>
      </c>
      <c r="G10" s="17" t="s">
        <v>296</v>
      </c>
      <c r="H10" s="37">
        <v>0.6</v>
      </c>
      <c r="I10" s="17" t="s">
        <v>297</v>
      </c>
      <c r="J10" s="19" t="s">
        <v>847</v>
      </c>
      <c r="K10" s="17" t="s">
        <v>152</v>
      </c>
      <c r="L10" s="25" t="s">
        <v>25</v>
      </c>
      <c r="M10" s="28">
        <v>5868888</v>
      </c>
    </row>
    <row r="11" spans="1:13" ht="204.75" customHeight="1" x14ac:dyDescent="0.2">
      <c r="A11" s="17">
        <v>101</v>
      </c>
      <c r="B11" s="17" t="s">
        <v>289</v>
      </c>
      <c r="C11" s="17" t="s">
        <v>290</v>
      </c>
      <c r="D11" s="18" t="s">
        <v>848</v>
      </c>
      <c r="E11" s="17" t="s">
        <v>42</v>
      </c>
      <c r="F11" s="19" t="s">
        <v>527</v>
      </c>
      <c r="G11" s="17" t="s">
        <v>298</v>
      </c>
      <c r="H11" s="17">
        <v>2</v>
      </c>
      <c r="I11" s="17" t="s">
        <v>299</v>
      </c>
      <c r="J11" s="19" t="s">
        <v>849</v>
      </c>
      <c r="K11" s="17" t="s">
        <v>155</v>
      </c>
      <c r="L11" s="25" t="s">
        <v>25</v>
      </c>
      <c r="M11" s="39">
        <v>0</v>
      </c>
    </row>
    <row r="12" spans="1:13" ht="207.75" customHeight="1" x14ac:dyDescent="0.2">
      <c r="A12" s="17">
        <v>102</v>
      </c>
      <c r="B12" s="17" t="s">
        <v>289</v>
      </c>
      <c r="C12" s="17" t="s">
        <v>290</v>
      </c>
      <c r="D12" s="18" t="s">
        <v>29</v>
      </c>
      <c r="E12" s="17" t="s">
        <v>42</v>
      </c>
      <c r="F12" s="19" t="s">
        <v>528</v>
      </c>
      <c r="G12" s="17" t="s">
        <v>300</v>
      </c>
      <c r="H12" s="17">
        <v>150</v>
      </c>
      <c r="I12" s="17" t="s">
        <v>301</v>
      </c>
      <c r="J12" s="19" t="s">
        <v>850</v>
      </c>
      <c r="K12" s="17" t="s">
        <v>155</v>
      </c>
      <c r="L12" s="25" t="s">
        <v>25</v>
      </c>
      <c r="M12" s="39">
        <v>300000</v>
      </c>
    </row>
    <row r="13" spans="1:13" ht="189" customHeight="1" x14ac:dyDescent="0.2">
      <c r="A13" s="17">
        <v>103</v>
      </c>
      <c r="B13" s="17" t="s">
        <v>289</v>
      </c>
      <c r="C13" s="17" t="s">
        <v>290</v>
      </c>
      <c r="D13" s="18" t="s">
        <v>31</v>
      </c>
      <c r="E13" s="17" t="s">
        <v>42</v>
      </c>
      <c r="F13" s="19" t="s">
        <v>529</v>
      </c>
      <c r="G13" s="17" t="s">
        <v>302</v>
      </c>
      <c r="H13" s="17">
        <v>1</v>
      </c>
      <c r="I13" s="17" t="s">
        <v>303</v>
      </c>
      <c r="J13" s="19" t="s">
        <v>851</v>
      </c>
      <c r="K13" s="17" t="s">
        <v>155</v>
      </c>
      <c r="L13" s="25" t="s">
        <v>25</v>
      </c>
      <c r="M13" s="39">
        <v>100000</v>
      </c>
    </row>
    <row r="14" spans="1:13" ht="178.5" customHeight="1" x14ac:dyDescent="0.2">
      <c r="A14" s="17">
        <v>104</v>
      </c>
      <c r="B14" s="17" t="s">
        <v>289</v>
      </c>
      <c r="C14" s="17" t="s">
        <v>290</v>
      </c>
      <c r="D14" s="18" t="s">
        <v>37</v>
      </c>
      <c r="E14" s="17" t="s">
        <v>42</v>
      </c>
      <c r="F14" s="19" t="s">
        <v>530</v>
      </c>
      <c r="G14" s="17" t="s">
        <v>304</v>
      </c>
      <c r="H14" s="37">
        <v>0.8</v>
      </c>
      <c r="I14" s="17" t="s">
        <v>305</v>
      </c>
      <c r="J14" s="19" t="s">
        <v>852</v>
      </c>
      <c r="K14" s="17" t="s">
        <v>155</v>
      </c>
      <c r="L14" s="25" t="s">
        <v>25</v>
      </c>
      <c r="M14" s="39">
        <v>450000</v>
      </c>
    </row>
    <row r="15" spans="1:13" ht="165.75" customHeight="1" x14ac:dyDescent="0.2">
      <c r="A15" s="17">
        <v>105</v>
      </c>
      <c r="B15" s="17" t="s">
        <v>289</v>
      </c>
      <c r="C15" s="17" t="s">
        <v>290</v>
      </c>
      <c r="D15" s="18" t="s">
        <v>35</v>
      </c>
      <c r="E15" s="17" t="s">
        <v>42</v>
      </c>
      <c r="F15" s="19" t="s">
        <v>306</v>
      </c>
      <c r="G15" s="17" t="s">
        <v>307</v>
      </c>
      <c r="H15" s="17">
        <v>60</v>
      </c>
      <c r="I15" s="17" t="s">
        <v>308</v>
      </c>
      <c r="J15" s="19" t="s">
        <v>853</v>
      </c>
      <c r="K15" s="17" t="s">
        <v>155</v>
      </c>
      <c r="L15" s="25" t="s">
        <v>25</v>
      </c>
      <c r="M15" s="39">
        <v>452400</v>
      </c>
    </row>
    <row r="16" spans="1:13" ht="174" customHeight="1" x14ac:dyDescent="0.2">
      <c r="A16" s="17">
        <v>106</v>
      </c>
      <c r="B16" s="17" t="s">
        <v>289</v>
      </c>
      <c r="C16" s="17" t="s">
        <v>290</v>
      </c>
      <c r="D16" s="18" t="s">
        <v>40</v>
      </c>
      <c r="E16" s="17" t="s">
        <v>42</v>
      </c>
      <c r="F16" s="19" t="s">
        <v>531</v>
      </c>
      <c r="G16" s="17" t="s">
        <v>309</v>
      </c>
      <c r="H16" s="17">
        <v>5</v>
      </c>
      <c r="I16" s="17" t="s">
        <v>310</v>
      </c>
      <c r="J16" s="19" t="s">
        <v>854</v>
      </c>
      <c r="K16" s="17" t="s">
        <v>155</v>
      </c>
      <c r="L16" s="25" t="s">
        <v>25</v>
      </c>
      <c r="M16" s="39">
        <v>3000000</v>
      </c>
    </row>
    <row r="17" spans="1:13" ht="185.25" customHeight="1" x14ac:dyDescent="0.2">
      <c r="A17" s="17">
        <v>107</v>
      </c>
      <c r="B17" s="17" t="s">
        <v>289</v>
      </c>
      <c r="C17" s="17" t="s">
        <v>290</v>
      </c>
      <c r="D17" s="18" t="s">
        <v>855</v>
      </c>
      <c r="E17" s="17" t="s">
        <v>42</v>
      </c>
      <c r="F17" s="19" t="s">
        <v>532</v>
      </c>
      <c r="G17" s="17" t="s">
        <v>311</v>
      </c>
      <c r="H17" s="17">
        <v>1</v>
      </c>
      <c r="I17" s="17" t="s">
        <v>312</v>
      </c>
      <c r="J17" s="19" t="s">
        <v>856</v>
      </c>
      <c r="K17" s="17" t="s">
        <v>155</v>
      </c>
      <c r="L17" s="25" t="s">
        <v>25</v>
      </c>
      <c r="M17" s="39">
        <v>450000</v>
      </c>
    </row>
    <row r="18" spans="1:13" ht="39.75" customHeight="1" x14ac:dyDescent="0.35">
      <c r="A18" s="61"/>
      <c r="B18" s="61"/>
      <c r="C18" s="61"/>
      <c r="D18" s="62"/>
      <c r="E18" s="63"/>
      <c r="F18" s="64"/>
      <c r="G18" s="63"/>
      <c r="H18" s="63"/>
      <c r="I18" s="63"/>
      <c r="J18" s="65"/>
      <c r="K18" s="61"/>
      <c r="L18" s="18" t="s">
        <v>939</v>
      </c>
      <c r="M18" s="79">
        <f>SUM(M8:M17)</f>
        <v>13021288</v>
      </c>
    </row>
  </sheetData>
  <mergeCells count="8">
    <mergeCell ref="A4:C6"/>
    <mergeCell ref="D4:L6"/>
    <mergeCell ref="M4:M7"/>
    <mergeCell ref="A1:B2"/>
    <mergeCell ref="C1:K1"/>
    <mergeCell ref="L1:M1"/>
    <mergeCell ref="C2:K2"/>
    <mergeCell ref="L2:M2"/>
  </mergeCells>
  <phoneticPr fontId="8" type="noConversion"/>
  <conditionalFormatting sqref="A8:L17">
    <cfRule type="containsBlanks" dxfId="42" priority="15">
      <formula>LEN(TRIM(A8))=0</formula>
    </cfRule>
  </conditionalFormatting>
  <dataValidations count="3">
    <dataValidation allowBlank="1" showInputMessage="1" showErrorMessage="1" prompt="Favor explicar a quien va dirigido y el tipo de impacto: Financiero, tangibles, Intangibles, etc" sqref="J7:K7" xr:uid="{BC08DEEC-9639-4851-9983-6CCAD076DD80}"/>
    <dataValidation type="list" allowBlank="1" showInputMessage="1" showErrorMessage="1" sqref="B8:B17" xr:uid="{4E1BC008-8640-4174-8477-82AB83AB7199}">
      <formula1>Eje_Estratégico</formula1>
    </dataValidation>
    <dataValidation type="list" allowBlank="1" showInputMessage="1" showErrorMessage="1" sqref="C8:C17" xr:uid="{A4C5C1D0-F73F-45E9-BE2D-E6C4E0491411}">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155-2C88-4BD5-BF12-293FFC86E4CE}">
  <sheetPr>
    <pageSetUpPr fitToPage="1"/>
  </sheetPr>
  <dimension ref="A1:M11"/>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192" customHeight="1" x14ac:dyDescent="0.2">
      <c r="A8" s="17">
        <v>108</v>
      </c>
      <c r="B8" s="17" t="s">
        <v>289</v>
      </c>
      <c r="C8" s="17" t="s">
        <v>169</v>
      </c>
      <c r="D8" s="43" t="s">
        <v>23</v>
      </c>
      <c r="E8" s="17" t="s">
        <v>42</v>
      </c>
      <c r="F8" s="44" t="s">
        <v>533</v>
      </c>
      <c r="G8" s="17" t="s">
        <v>313</v>
      </c>
      <c r="H8" s="45">
        <v>0.5</v>
      </c>
      <c r="I8" s="17" t="s">
        <v>857</v>
      </c>
      <c r="J8" s="19" t="s">
        <v>858</v>
      </c>
      <c r="K8" s="17" t="s">
        <v>152</v>
      </c>
      <c r="L8" s="18" t="s">
        <v>2</v>
      </c>
      <c r="M8" s="31">
        <v>550000</v>
      </c>
    </row>
    <row r="9" spans="1:13" ht="99.75" customHeight="1" x14ac:dyDescent="0.2">
      <c r="A9" s="97">
        <v>109</v>
      </c>
      <c r="B9" s="97" t="s">
        <v>289</v>
      </c>
      <c r="C9" s="97" t="s">
        <v>169</v>
      </c>
      <c r="D9" s="98" t="s">
        <v>859</v>
      </c>
      <c r="E9" s="17" t="s">
        <v>314</v>
      </c>
      <c r="F9" s="99" t="s">
        <v>860</v>
      </c>
      <c r="G9" s="97" t="s">
        <v>315</v>
      </c>
      <c r="H9" s="97">
        <v>1</v>
      </c>
      <c r="I9" s="97" t="s">
        <v>862</v>
      </c>
      <c r="J9" s="99" t="s">
        <v>863</v>
      </c>
      <c r="K9" s="97" t="s">
        <v>152</v>
      </c>
      <c r="L9" s="98" t="s">
        <v>2</v>
      </c>
      <c r="M9" s="116">
        <v>600000</v>
      </c>
    </row>
    <row r="10" spans="1:13" ht="99.75" customHeight="1" x14ac:dyDescent="0.2">
      <c r="A10" s="97"/>
      <c r="B10" s="97"/>
      <c r="C10" s="97"/>
      <c r="D10" s="98"/>
      <c r="E10" s="17" t="s">
        <v>316</v>
      </c>
      <c r="F10" s="99"/>
      <c r="G10" s="97"/>
      <c r="H10" s="97"/>
      <c r="I10" s="97"/>
      <c r="J10" s="99"/>
      <c r="K10" s="97"/>
      <c r="L10" s="98"/>
      <c r="M10" s="116"/>
    </row>
    <row r="11" spans="1:13" ht="39.75" customHeight="1" x14ac:dyDescent="0.35">
      <c r="A11" s="61"/>
      <c r="B11" s="61"/>
      <c r="C11" s="61"/>
      <c r="D11" s="62"/>
      <c r="E11" s="63"/>
      <c r="F11" s="64"/>
      <c r="G11" s="63"/>
      <c r="H11" s="63"/>
      <c r="I11" s="63"/>
      <c r="J11" s="65"/>
      <c r="K11" s="61"/>
      <c r="L11" s="18" t="s">
        <v>939</v>
      </c>
      <c r="M11" s="79">
        <f>SUM(M8:M10)</f>
        <v>1150000</v>
      </c>
    </row>
  </sheetData>
  <mergeCells count="20">
    <mergeCell ref="A4:C6"/>
    <mergeCell ref="D4:L6"/>
    <mergeCell ref="M4:M7"/>
    <mergeCell ref="A1:B2"/>
    <mergeCell ref="C1:K1"/>
    <mergeCell ref="L1:M1"/>
    <mergeCell ref="C2:K2"/>
    <mergeCell ref="L2:M2"/>
    <mergeCell ref="M9:M10"/>
    <mergeCell ref="A9:A10"/>
    <mergeCell ref="B9:B10"/>
    <mergeCell ref="C9:C10"/>
    <mergeCell ref="D9:D10"/>
    <mergeCell ref="F9:F10"/>
    <mergeCell ref="G9:G10"/>
    <mergeCell ref="H9:H10"/>
    <mergeCell ref="I9:I10"/>
    <mergeCell ref="J9:J10"/>
    <mergeCell ref="K9:K10"/>
    <mergeCell ref="L9:L10"/>
  </mergeCells>
  <phoneticPr fontId="8" type="noConversion"/>
  <conditionalFormatting sqref="A10:F10 I10:L10 A8:L9">
    <cfRule type="containsBlanks" dxfId="41" priority="4">
      <formula>LEN(TRIM(A8))=0</formula>
    </cfRule>
  </conditionalFormatting>
  <dataValidations count="3">
    <dataValidation type="list" allowBlank="1" showInputMessage="1" showErrorMessage="1" sqref="C8:C9" xr:uid="{ABEFCB25-6200-49A1-9FEA-0C9A797CC647}">
      <formula1>INDIRECT($B8)</formula1>
    </dataValidation>
    <dataValidation type="list" allowBlank="1" showInputMessage="1" showErrorMessage="1" sqref="B8:B9" xr:uid="{437FCCEE-5DB0-41DA-849E-60034ECE3664}">
      <formula1>Eje_Estratégico</formula1>
    </dataValidation>
    <dataValidation allowBlank="1" showInputMessage="1" showErrorMessage="1" prompt="Favor explicar a quien va dirigido y el tipo de impacto: Financiero, tangibles, Intangibles, etc" sqref="J7:K7" xr:uid="{65F42C2A-D733-4C1B-BEFC-B29F51061EE2}"/>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8C11A-08D8-4D61-B8CB-C9394DB4161F}">
  <sheetPr>
    <pageSetUpPr fitToPage="1"/>
  </sheetPr>
  <dimension ref="A1:M10"/>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171.75" customHeight="1" x14ac:dyDescent="0.2">
      <c r="A8" s="17">
        <v>110</v>
      </c>
      <c r="B8" s="17" t="s">
        <v>289</v>
      </c>
      <c r="C8" s="17" t="s">
        <v>169</v>
      </c>
      <c r="D8" s="25" t="s">
        <v>134</v>
      </c>
      <c r="E8" s="26" t="s">
        <v>534</v>
      </c>
      <c r="F8" s="27" t="s">
        <v>535</v>
      </c>
      <c r="G8" s="26" t="s">
        <v>706</v>
      </c>
      <c r="H8" s="26">
        <v>1</v>
      </c>
      <c r="I8" s="26" t="s">
        <v>317</v>
      </c>
      <c r="J8" s="27" t="s">
        <v>864</v>
      </c>
      <c r="K8" s="26" t="s">
        <v>163</v>
      </c>
      <c r="L8" s="25" t="s">
        <v>6</v>
      </c>
      <c r="M8" s="28">
        <v>0</v>
      </c>
    </row>
    <row r="9" spans="1:13" ht="280.5" customHeight="1" x14ac:dyDescent="0.2">
      <c r="A9" s="17">
        <v>111</v>
      </c>
      <c r="B9" s="17" t="s">
        <v>289</v>
      </c>
      <c r="C9" s="17" t="s">
        <v>169</v>
      </c>
      <c r="D9" s="25" t="s">
        <v>126</v>
      </c>
      <c r="E9" s="26" t="s">
        <v>536</v>
      </c>
      <c r="F9" s="27" t="s">
        <v>537</v>
      </c>
      <c r="G9" s="26" t="s">
        <v>706</v>
      </c>
      <c r="H9" s="26">
        <v>1</v>
      </c>
      <c r="I9" s="26" t="s">
        <v>318</v>
      </c>
      <c r="J9" s="27" t="s">
        <v>865</v>
      </c>
      <c r="K9" s="26" t="s">
        <v>163</v>
      </c>
      <c r="L9" s="25" t="s">
        <v>6</v>
      </c>
      <c r="M9" s="28">
        <v>0</v>
      </c>
    </row>
    <row r="10" spans="1:13" ht="39.75" customHeight="1" x14ac:dyDescent="0.35">
      <c r="A10" s="61"/>
      <c r="B10" s="61"/>
      <c r="C10" s="61"/>
      <c r="D10" s="62"/>
      <c r="E10" s="63"/>
      <c r="F10" s="64"/>
      <c r="G10" s="63"/>
      <c r="H10" s="63"/>
      <c r="I10" s="63"/>
      <c r="J10" s="65"/>
      <c r="K10" s="61"/>
      <c r="L10" s="18" t="s">
        <v>939</v>
      </c>
      <c r="M10" s="79">
        <f>SUM(M8:M9)</f>
        <v>0</v>
      </c>
    </row>
  </sheetData>
  <mergeCells count="8">
    <mergeCell ref="A4:C6"/>
    <mergeCell ref="D4:L6"/>
    <mergeCell ref="M4:M7"/>
    <mergeCell ref="A1:B2"/>
    <mergeCell ref="C1:K1"/>
    <mergeCell ref="L1:M1"/>
    <mergeCell ref="C2:K2"/>
    <mergeCell ref="L2:M2"/>
  </mergeCells>
  <phoneticPr fontId="8" type="noConversion"/>
  <conditionalFormatting sqref="A8:L9">
    <cfRule type="containsBlanks" dxfId="40" priority="4">
      <formula>LEN(TRIM(A8))=0</formula>
    </cfRule>
  </conditionalFormatting>
  <dataValidations count="3">
    <dataValidation allowBlank="1" showInputMessage="1" showErrorMessage="1" prompt="Favor explicar a quien va dirigido y el tipo de impacto: Financiero, tangibles, Intangibles, etc" sqref="J7:K7" xr:uid="{B353DAE7-B6DB-4A6E-A783-685C0AB4BC6C}"/>
    <dataValidation type="list" allowBlank="1" showInputMessage="1" showErrorMessage="1" sqref="B8:B9" xr:uid="{CF4F9884-ACDA-4137-AB0E-8BA87EE44FF4}">
      <formula1>Eje_Estratégico</formula1>
    </dataValidation>
    <dataValidation type="list" allowBlank="1" showInputMessage="1" showErrorMessage="1" sqref="C8:C9" xr:uid="{7406F6A4-321F-491D-9CC6-095803D0EA92}">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FBD8-23BB-4CA6-97B3-4ED51C720398}">
  <sheetPr>
    <pageSetUpPr fitToPage="1"/>
  </sheetPr>
  <dimension ref="A1:M19"/>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176.25" customHeight="1" x14ac:dyDescent="0.2">
      <c r="A8" s="17">
        <v>112</v>
      </c>
      <c r="B8" s="17" t="s">
        <v>289</v>
      </c>
      <c r="C8" s="17" t="s">
        <v>169</v>
      </c>
      <c r="D8" s="46" t="s">
        <v>39</v>
      </c>
      <c r="E8" s="47" t="s">
        <v>42</v>
      </c>
      <c r="F8" s="48" t="s">
        <v>319</v>
      </c>
      <c r="G8" s="47" t="s">
        <v>320</v>
      </c>
      <c r="H8" s="47">
        <v>5</v>
      </c>
      <c r="I8" s="47" t="s">
        <v>321</v>
      </c>
      <c r="J8" s="48" t="s">
        <v>866</v>
      </c>
      <c r="K8" s="47" t="s">
        <v>163</v>
      </c>
      <c r="L8" s="46" t="s">
        <v>1</v>
      </c>
      <c r="M8" s="50">
        <v>10000000</v>
      </c>
    </row>
    <row r="9" spans="1:13" ht="147" customHeight="1" x14ac:dyDescent="0.2">
      <c r="A9" s="17">
        <v>113</v>
      </c>
      <c r="B9" s="17" t="s">
        <v>289</v>
      </c>
      <c r="C9" s="17" t="s">
        <v>169</v>
      </c>
      <c r="D9" s="46" t="s">
        <v>45</v>
      </c>
      <c r="E9" s="47" t="s">
        <v>322</v>
      </c>
      <c r="F9" s="48" t="s">
        <v>323</v>
      </c>
      <c r="G9" s="47" t="s">
        <v>324</v>
      </c>
      <c r="H9" s="49">
        <v>1</v>
      </c>
      <c r="I9" s="47" t="s">
        <v>325</v>
      </c>
      <c r="J9" s="48" t="s">
        <v>867</v>
      </c>
      <c r="K9" s="47" t="s">
        <v>868</v>
      </c>
      <c r="L9" s="46" t="s">
        <v>1</v>
      </c>
      <c r="M9" s="50">
        <v>1000000</v>
      </c>
    </row>
    <row r="10" spans="1:13" ht="228" customHeight="1" x14ac:dyDescent="0.2">
      <c r="A10" s="17">
        <v>114</v>
      </c>
      <c r="B10" s="17" t="s">
        <v>289</v>
      </c>
      <c r="C10" s="17" t="s">
        <v>169</v>
      </c>
      <c r="D10" s="46" t="s">
        <v>43</v>
      </c>
      <c r="E10" s="47" t="s">
        <v>538</v>
      </c>
      <c r="F10" s="48" t="s">
        <v>539</v>
      </c>
      <c r="G10" s="47" t="s">
        <v>540</v>
      </c>
      <c r="H10" s="49">
        <v>0.5</v>
      </c>
      <c r="I10" s="47" t="s">
        <v>541</v>
      </c>
      <c r="J10" s="48" t="s">
        <v>869</v>
      </c>
      <c r="K10" s="47" t="s">
        <v>152</v>
      </c>
      <c r="L10" s="46" t="s">
        <v>1</v>
      </c>
      <c r="M10" s="50">
        <v>2000000</v>
      </c>
    </row>
    <row r="11" spans="1:13" ht="154.5" customHeight="1" x14ac:dyDescent="0.2">
      <c r="A11" s="17">
        <v>115</v>
      </c>
      <c r="B11" s="17" t="s">
        <v>289</v>
      </c>
      <c r="C11" s="17" t="s">
        <v>169</v>
      </c>
      <c r="D11" s="46" t="s">
        <v>54</v>
      </c>
      <c r="E11" s="47" t="s">
        <v>42</v>
      </c>
      <c r="F11" s="48" t="s">
        <v>542</v>
      </c>
      <c r="G11" s="47" t="s">
        <v>543</v>
      </c>
      <c r="H11" s="49">
        <v>1</v>
      </c>
      <c r="I11" s="47" t="s">
        <v>544</v>
      </c>
      <c r="J11" s="48" t="s">
        <v>870</v>
      </c>
      <c r="K11" s="47" t="s">
        <v>152</v>
      </c>
      <c r="L11" s="46" t="s">
        <v>1</v>
      </c>
      <c r="M11" s="50">
        <v>1000000</v>
      </c>
    </row>
    <row r="12" spans="1:13" ht="156" customHeight="1" x14ac:dyDescent="0.2">
      <c r="A12" s="17">
        <v>116</v>
      </c>
      <c r="B12" s="17" t="s">
        <v>289</v>
      </c>
      <c r="C12" s="17" t="s">
        <v>169</v>
      </c>
      <c r="D12" s="46" t="s">
        <v>47</v>
      </c>
      <c r="E12" s="47" t="s">
        <v>545</v>
      </c>
      <c r="F12" s="48" t="s">
        <v>546</v>
      </c>
      <c r="G12" s="47" t="s">
        <v>547</v>
      </c>
      <c r="H12" s="47">
        <v>20</v>
      </c>
      <c r="I12" s="47" t="s">
        <v>548</v>
      </c>
      <c r="J12" s="48" t="s">
        <v>871</v>
      </c>
      <c r="K12" s="47" t="s">
        <v>163</v>
      </c>
      <c r="L12" s="46" t="s">
        <v>1</v>
      </c>
      <c r="M12" s="50">
        <v>1000000</v>
      </c>
    </row>
    <row r="13" spans="1:13" ht="190.5" customHeight="1" x14ac:dyDescent="0.2">
      <c r="A13" s="17">
        <v>117</v>
      </c>
      <c r="B13" s="17" t="s">
        <v>289</v>
      </c>
      <c r="C13" s="17" t="s">
        <v>290</v>
      </c>
      <c r="D13" s="46" t="s">
        <v>53</v>
      </c>
      <c r="E13" s="47" t="s">
        <v>549</v>
      </c>
      <c r="F13" s="48" t="s">
        <v>550</v>
      </c>
      <c r="G13" s="47" t="s">
        <v>551</v>
      </c>
      <c r="H13" s="49">
        <v>1</v>
      </c>
      <c r="I13" s="47" t="s">
        <v>552</v>
      </c>
      <c r="J13" s="48" t="s">
        <v>872</v>
      </c>
      <c r="K13" s="47" t="s">
        <v>152</v>
      </c>
      <c r="L13" s="46" t="s">
        <v>1</v>
      </c>
      <c r="M13" s="50">
        <v>8000000</v>
      </c>
    </row>
    <row r="14" spans="1:13" ht="156" customHeight="1" x14ac:dyDescent="0.2">
      <c r="A14" s="17">
        <v>118</v>
      </c>
      <c r="B14" s="17" t="s">
        <v>289</v>
      </c>
      <c r="C14" s="17" t="s">
        <v>290</v>
      </c>
      <c r="D14" s="46" t="s">
        <v>21</v>
      </c>
      <c r="E14" s="47" t="s">
        <v>326</v>
      </c>
      <c r="F14" s="48" t="s">
        <v>553</v>
      </c>
      <c r="G14" s="47" t="s">
        <v>327</v>
      </c>
      <c r="H14" s="47">
        <v>5</v>
      </c>
      <c r="I14" s="47" t="s">
        <v>328</v>
      </c>
      <c r="J14" s="48" t="s">
        <v>873</v>
      </c>
      <c r="K14" s="47" t="s">
        <v>163</v>
      </c>
      <c r="L14" s="46" t="s">
        <v>1</v>
      </c>
      <c r="M14" s="50">
        <v>0</v>
      </c>
    </row>
    <row r="15" spans="1:13" ht="142.5" customHeight="1" x14ac:dyDescent="0.2">
      <c r="A15" s="17">
        <v>119</v>
      </c>
      <c r="B15" s="17" t="s">
        <v>289</v>
      </c>
      <c r="C15" s="17" t="s">
        <v>290</v>
      </c>
      <c r="D15" s="46" t="s">
        <v>34</v>
      </c>
      <c r="E15" s="47" t="s">
        <v>329</v>
      </c>
      <c r="F15" s="48" t="s">
        <v>330</v>
      </c>
      <c r="G15" s="47" t="s">
        <v>331</v>
      </c>
      <c r="H15" s="49">
        <v>1</v>
      </c>
      <c r="I15" s="47" t="s">
        <v>332</v>
      </c>
      <c r="J15" s="48" t="s">
        <v>874</v>
      </c>
      <c r="K15" s="47" t="s">
        <v>152</v>
      </c>
      <c r="L15" s="46" t="s">
        <v>1</v>
      </c>
      <c r="M15" s="50">
        <v>0</v>
      </c>
    </row>
    <row r="16" spans="1:13" ht="147" customHeight="1" x14ac:dyDescent="0.2">
      <c r="A16" s="17">
        <v>120</v>
      </c>
      <c r="B16" s="17" t="s">
        <v>289</v>
      </c>
      <c r="C16" s="17" t="s">
        <v>290</v>
      </c>
      <c r="D16" s="18" t="s">
        <v>554</v>
      </c>
      <c r="E16" s="17" t="s">
        <v>333</v>
      </c>
      <c r="F16" s="19" t="s">
        <v>334</v>
      </c>
      <c r="G16" s="17" t="s">
        <v>335</v>
      </c>
      <c r="H16" s="37">
        <v>0.7</v>
      </c>
      <c r="I16" s="17" t="s">
        <v>336</v>
      </c>
      <c r="J16" s="19" t="s">
        <v>875</v>
      </c>
      <c r="K16" s="17" t="s">
        <v>152</v>
      </c>
      <c r="L16" s="46" t="s">
        <v>1</v>
      </c>
      <c r="M16" s="24">
        <v>10000000</v>
      </c>
    </row>
    <row r="17" spans="1:13" ht="249.75" customHeight="1" x14ac:dyDescent="0.2">
      <c r="A17" s="17">
        <v>121</v>
      </c>
      <c r="B17" s="17" t="s">
        <v>289</v>
      </c>
      <c r="C17" s="17" t="s">
        <v>290</v>
      </c>
      <c r="D17" s="18" t="s">
        <v>48</v>
      </c>
      <c r="E17" s="17" t="s">
        <v>42</v>
      </c>
      <c r="F17" s="19" t="s">
        <v>337</v>
      </c>
      <c r="G17" s="17" t="s">
        <v>331</v>
      </c>
      <c r="H17" s="37">
        <v>1</v>
      </c>
      <c r="I17" s="17" t="s">
        <v>338</v>
      </c>
      <c r="J17" s="19" t="s">
        <v>876</v>
      </c>
      <c r="K17" s="17" t="s">
        <v>152</v>
      </c>
      <c r="L17" s="46" t="s">
        <v>1</v>
      </c>
      <c r="M17" s="24">
        <v>5000000</v>
      </c>
    </row>
    <row r="18" spans="1:13" ht="244.5" customHeight="1" x14ac:dyDescent="0.2">
      <c r="A18" s="17">
        <v>122</v>
      </c>
      <c r="B18" s="17" t="s">
        <v>149</v>
      </c>
      <c r="C18" s="17" t="s">
        <v>202</v>
      </c>
      <c r="D18" s="18" t="s">
        <v>52</v>
      </c>
      <c r="E18" s="17" t="s">
        <v>555</v>
      </c>
      <c r="F18" s="19" t="s">
        <v>556</v>
      </c>
      <c r="G18" s="17" t="s">
        <v>557</v>
      </c>
      <c r="H18" s="37">
        <v>1</v>
      </c>
      <c r="I18" s="17" t="s">
        <v>558</v>
      </c>
      <c r="J18" s="19" t="s">
        <v>877</v>
      </c>
      <c r="K18" s="17" t="s">
        <v>152</v>
      </c>
      <c r="L18" s="46" t="s">
        <v>1</v>
      </c>
      <c r="M18" s="24">
        <v>5000000</v>
      </c>
    </row>
    <row r="19" spans="1:13" ht="39.75" customHeight="1" x14ac:dyDescent="0.35">
      <c r="A19" s="61"/>
      <c r="B19" s="61"/>
      <c r="C19" s="61"/>
      <c r="D19" s="62"/>
      <c r="E19" s="63"/>
      <c r="F19" s="64"/>
      <c r="G19" s="63"/>
      <c r="H19" s="63"/>
      <c r="I19" s="63"/>
      <c r="J19" s="65"/>
      <c r="K19" s="61"/>
      <c r="L19" s="18" t="s">
        <v>939</v>
      </c>
      <c r="M19" s="79">
        <f>SUM(M8:M18)</f>
        <v>43000000</v>
      </c>
    </row>
  </sheetData>
  <mergeCells count="8">
    <mergeCell ref="A4:C6"/>
    <mergeCell ref="D4:L6"/>
    <mergeCell ref="M4:M7"/>
    <mergeCell ref="A1:B2"/>
    <mergeCell ref="C1:K1"/>
    <mergeCell ref="L1:M1"/>
    <mergeCell ref="C2:K2"/>
    <mergeCell ref="L2:M2"/>
  </mergeCells>
  <phoneticPr fontId="8" type="noConversion"/>
  <conditionalFormatting sqref="A8:L18">
    <cfRule type="containsBlanks" dxfId="39" priority="4">
      <formula>LEN(TRIM(A8))=0</formula>
    </cfRule>
  </conditionalFormatting>
  <dataValidations count="3">
    <dataValidation type="list" allowBlank="1" showInputMessage="1" showErrorMessage="1" sqref="B8:B18" xr:uid="{A31012A5-51DD-4729-B460-91DAD0C7835B}">
      <formula1>Eje_Estratégico</formula1>
    </dataValidation>
    <dataValidation allowBlank="1" showInputMessage="1" showErrorMessage="1" prompt="Favor explicar a quien va dirigido y el tipo de impacto: Financiero, tangibles, Intangibles, etc" sqref="J7:K7" xr:uid="{C8F821E9-5270-46F1-B0A3-315C6ADB6F52}"/>
    <dataValidation type="list" allowBlank="1" showInputMessage="1" showErrorMessage="1" sqref="C8:C18" xr:uid="{4185C87B-8979-4E21-9105-5A3E6C43AD0C}">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9101-524C-4733-9146-12FB00C5E5FA}">
  <sheetPr>
    <pageSetUpPr fitToPage="1"/>
  </sheetPr>
  <dimension ref="A1:M32"/>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148.5" customHeight="1" x14ac:dyDescent="0.2">
      <c r="A8" s="97">
        <v>123</v>
      </c>
      <c r="B8" s="97" t="s">
        <v>289</v>
      </c>
      <c r="C8" s="97" t="s">
        <v>290</v>
      </c>
      <c r="D8" s="114" t="s">
        <v>38</v>
      </c>
      <c r="E8" s="115" t="s">
        <v>339</v>
      </c>
      <c r="F8" s="120" t="s">
        <v>559</v>
      </c>
      <c r="G8" s="52" t="s">
        <v>340</v>
      </c>
      <c r="H8" s="52">
        <v>2</v>
      </c>
      <c r="I8" s="52" t="s">
        <v>560</v>
      </c>
      <c r="J8" s="120" t="s">
        <v>878</v>
      </c>
      <c r="K8" s="97" t="s">
        <v>152</v>
      </c>
      <c r="L8" s="114" t="s">
        <v>3</v>
      </c>
      <c r="M8" s="118">
        <v>169450</v>
      </c>
    </row>
    <row r="9" spans="1:13" ht="106.5" customHeight="1" x14ac:dyDescent="0.2">
      <c r="A9" s="97"/>
      <c r="B9" s="97"/>
      <c r="C9" s="97"/>
      <c r="D9" s="114"/>
      <c r="E9" s="115"/>
      <c r="F9" s="120"/>
      <c r="G9" s="52" t="s">
        <v>341</v>
      </c>
      <c r="H9" s="52">
        <v>4</v>
      </c>
      <c r="I9" s="52" t="s">
        <v>561</v>
      </c>
      <c r="J9" s="120"/>
      <c r="K9" s="97"/>
      <c r="L9" s="114"/>
      <c r="M9" s="118"/>
    </row>
    <row r="10" spans="1:13" ht="106.5" customHeight="1" x14ac:dyDescent="0.2">
      <c r="A10" s="97"/>
      <c r="B10" s="97"/>
      <c r="C10" s="97"/>
      <c r="D10" s="114"/>
      <c r="E10" s="115" t="s">
        <v>342</v>
      </c>
      <c r="F10" s="120"/>
      <c r="G10" s="52" t="s">
        <v>343</v>
      </c>
      <c r="H10" s="52">
        <v>16</v>
      </c>
      <c r="I10" s="72" t="s">
        <v>344</v>
      </c>
      <c r="J10" s="120"/>
      <c r="K10" s="97"/>
      <c r="L10" s="114"/>
      <c r="M10" s="118"/>
    </row>
    <row r="11" spans="1:13" ht="106.5" customHeight="1" x14ac:dyDescent="0.2">
      <c r="A11" s="97"/>
      <c r="B11" s="97"/>
      <c r="C11" s="97"/>
      <c r="D11" s="114"/>
      <c r="E11" s="115"/>
      <c r="F11" s="120"/>
      <c r="G11" s="52" t="s">
        <v>345</v>
      </c>
      <c r="H11" s="52">
        <v>25</v>
      </c>
      <c r="I11" s="52" t="s">
        <v>346</v>
      </c>
      <c r="J11" s="120"/>
      <c r="K11" s="97"/>
      <c r="L11" s="114"/>
      <c r="M11" s="118"/>
    </row>
    <row r="12" spans="1:13" ht="106.5" customHeight="1" x14ac:dyDescent="0.2">
      <c r="A12" s="97"/>
      <c r="B12" s="97"/>
      <c r="C12" s="97"/>
      <c r="D12" s="114"/>
      <c r="E12" s="115" t="s">
        <v>562</v>
      </c>
      <c r="F12" s="120"/>
      <c r="G12" s="52" t="s">
        <v>347</v>
      </c>
      <c r="H12" s="52">
        <v>30</v>
      </c>
      <c r="I12" s="54" t="s">
        <v>348</v>
      </c>
      <c r="J12" s="120"/>
      <c r="K12" s="97"/>
      <c r="L12" s="114"/>
      <c r="M12" s="118"/>
    </row>
    <row r="13" spans="1:13" ht="106.5" customHeight="1" x14ac:dyDescent="0.2">
      <c r="A13" s="97"/>
      <c r="B13" s="97"/>
      <c r="C13" s="97"/>
      <c r="D13" s="114"/>
      <c r="E13" s="115"/>
      <c r="F13" s="120"/>
      <c r="G13" s="52" t="s">
        <v>349</v>
      </c>
      <c r="H13" s="52">
        <v>4</v>
      </c>
      <c r="I13" s="52" t="s">
        <v>563</v>
      </c>
      <c r="J13" s="120"/>
      <c r="K13" s="97"/>
      <c r="L13" s="114"/>
      <c r="M13" s="118"/>
    </row>
    <row r="14" spans="1:13" ht="243" customHeight="1" x14ac:dyDescent="0.2">
      <c r="A14" s="17">
        <v>124</v>
      </c>
      <c r="B14" s="17" t="s">
        <v>289</v>
      </c>
      <c r="C14" s="17" t="s">
        <v>290</v>
      </c>
      <c r="D14" s="51" t="s">
        <v>879</v>
      </c>
      <c r="E14" s="52" t="s">
        <v>42</v>
      </c>
      <c r="F14" s="53" t="s">
        <v>880</v>
      </c>
      <c r="G14" s="52" t="s">
        <v>881</v>
      </c>
      <c r="H14" s="52">
        <v>3</v>
      </c>
      <c r="I14" s="52" t="s">
        <v>258</v>
      </c>
      <c r="J14" s="53" t="s">
        <v>882</v>
      </c>
      <c r="K14" s="17" t="s">
        <v>152</v>
      </c>
      <c r="L14" s="51" t="s">
        <v>3</v>
      </c>
      <c r="M14" s="50">
        <v>0</v>
      </c>
    </row>
    <row r="15" spans="1:13" ht="207.75" customHeight="1" x14ac:dyDescent="0.2">
      <c r="A15" s="17">
        <v>125</v>
      </c>
      <c r="B15" s="17" t="s">
        <v>289</v>
      </c>
      <c r="C15" s="17" t="s">
        <v>290</v>
      </c>
      <c r="D15" s="18" t="s">
        <v>127</v>
      </c>
      <c r="E15" s="17" t="s">
        <v>42</v>
      </c>
      <c r="F15" s="19" t="s">
        <v>564</v>
      </c>
      <c r="G15" s="17" t="s">
        <v>565</v>
      </c>
      <c r="H15" s="17">
        <v>1</v>
      </c>
      <c r="I15" s="17" t="s">
        <v>566</v>
      </c>
      <c r="J15" s="19" t="s">
        <v>883</v>
      </c>
      <c r="K15" s="17" t="s">
        <v>152</v>
      </c>
      <c r="L15" s="51" t="s">
        <v>3</v>
      </c>
      <c r="M15" s="39">
        <v>0</v>
      </c>
    </row>
    <row r="16" spans="1:13" ht="251.25" customHeight="1" x14ac:dyDescent="0.2">
      <c r="A16" s="17">
        <v>126</v>
      </c>
      <c r="B16" s="17" t="s">
        <v>289</v>
      </c>
      <c r="C16" s="17" t="s">
        <v>290</v>
      </c>
      <c r="D16" s="18" t="s">
        <v>135</v>
      </c>
      <c r="E16" s="17" t="s">
        <v>42</v>
      </c>
      <c r="F16" s="19" t="s">
        <v>567</v>
      </c>
      <c r="G16" s="17" t="s">
        <v>568</v>
      </c>
      <c r="H16" s="37">
        <v>1</v>
      </c>
      <c r="I16" s="17" t="s">
        <v>569</v>
      </c>
      <c r="J16" s="19" t="s">
        <v>884</v>
      </c>
      <c r="K16" s="17" t="s">
        <v>152</v>
      </c>
      <c r="L16" s="51" t="s">
        <v>3</v>
      </c>
      <c r="M16" s="39">
        <v>0</v>
      </c>
    </row>
    <row r="17" spans="1:13" ht="168" customHeight="1" x14ac:dyDescent="0.2">
      <c r="A17" s="97">
        <v>127</v>
      </c>
      <c r="B17" s="97" t="s">
        <v>289</v>
      </c>
      <c r="C17" s="97" t="s">
        <v>290</v>
      </c>
      <c r="D17" s="98" t="s">
        <v>570</v>
      </c>
      <c r="E17" s="97" t="s">
        <v>42</v>
      </c>
      <c r="F17" s="99" t="s">
        <v>571</v>
      </c>
      <c r="G17" s="17" t="s">
        <v>350</v>
      </c>
      <c r="H17" s="17">
        <v>1</v>
      </c>
      <c r="I17" s="97" t="s">
        <v>885</v>
      </c>
      <c r="J17" s="99" t="s">
        <v>886</v>
      </c>
      <c r="K17" s="97" t="s">
        <v>152</v>
      </c>
      <c r="L17" s="114" t="s">
        <v>3</v>
      </c>
      <c r="M17" s="106">
        <v>0</v>
      </c>
    </row>
    <row r="18" spans="1:13" ht="168" customHeight="1" x14ac:dyDescent="0.2">
      <c r="A18" s="97"/>
      <c r="B18" s="97"/>
      <c r="C18" s="97"/>
      <c r="D18" s="98"/>
      <c r="E18" s="97"/>
      <c r="F18" s="99"/>
      <c r="G18" s="17" t="s">
        <v>351</v>
      </c>
      <c r="H18" s="37">
        <v>1</v>
      </c>
      <c r="I18" s="97"/>
      <c r="J18" s="99"/>
      <c r="K18" s="97"/>
      <c r="L18" s="114"/>
      <c r="M18" s="106"/>
    </row>
    <row r="19" spans="1:13" ht="107.25" customHeight="1" x14ac:dyDescent="0.2">
      <c r="A19" s="97">
        <v>128</v>
      </c>
      <c r="B19" s="97" t="s">
        <v>289</v>
      </c>
      <c r="C19" s="97" t="s">
        <v>599</v>
      </c>
      <c r="D19" s="98" t="s">
        <v>125</v>
      </c>
      <c r="E19" s="17" t="s">
        <v>352</v>
      </c>
      <c r="F19" s="99" t="s">
        <v>572</v>
      </c>
      <c r="G19" s="17" t="s">
        <v>573</v>
      </c>
      <c r="H19" s="37">
        <v>1</v>
      </c>
      <c r="I19" s="17" t="s">
        <v>353</v>
      </c>
      <c r="J19" s="99" t="s">
        <v>887</v>
      </c>
      <c r="K19" s="97" t="s">
        <v>152</v>
      </c>
      <c r="L19" s="114" t="s">
        <v>3</v>
      </c>
      <c r="M19" s="106">
        <v>0</v>
      </c>
    </row>
    <row r="20" spans="1:13" ht="107.25" customHeight="1" x14ac:dyDescent="0.2">
      <c r="A20" s="97"/>
      <c r="B20" s="97"/>
      <c r="C20" s="97"/>
      <c r="D20" s="98"/>
      <c r="E20" s="17" t="s">
        <v>354</v>
      </c>
      <c r="F20" s="99"/>
      <c r="G20" s="17" t="s">
        <v>355</v>
      </c>
      <c r="H20" s="17">
        <v>8</v>
      </c>
      <c r="I20" s="17" t="s">
        <v>240</v>
      </c>
      <c r="J20" s="99"/>
      <c r="K20" s="97"/>
      <c r="L20" s="114"/>
      <c r="M20" s="106"/>
    </row>
    <row r="21" spans="1:13" ht="107.25" customHeight="1" x14ac:dyDescent="0.2">
      <c r="A21" s="97"/>
      <c r="B21" s="97"/>
      <c r="C21" s="97"/>
      <c r="D21" s="98"/>
      <c r="E21" s="17" t="s">
        <v>356</v>
      </c>
      <c r="F21" s="99"/>
      <c r="G21" s="17" t="s">
        <v>357</v>
      </c>
      <c r="H21" s="17">
        <v>2</v>
      </c>
      <c r="I21" s="17" t="s">
        <v>162</v>
      </c>
      <c r="J21" s="99"/>
      <c r="K21" s="97"/>
      <c r="L21" s="114"/>
      <c r="M21" s="39"/>
    </row>
    <row r="22" spans="1:13" ht="113.25" customHeight="1" x14ac:dyDescent="0.2">
      <c r="A22" s="97">
        <v>129</v>
      </c>
      <c r="B22" s="97" t="s">
        <v>289</v>
      </c>
      <c r="C22" s="97" t="s">
        <v>290</v>
      </c>
      <c r="D22" s="98" t="s">
        <v>888</v>
      </c>
      <c r="E22" s="17" t="s">
        <v>574</v>
      </c>
      <c r="F22" s="99" t="s">
        <v>575</v>
      </c>
      <c r="G22" s="17" t="s">
        <v>576</v>
      </c>
      <c r="H22" s="17">
        <v>2</v>
      </c>
      <c r="I22" s="17" t="s">
        <v>577</v>
      </c>
      <c r="J22" s="99" t="s">
        <v>889</v>
      </c>
      <c r="K22" s="97" t="s">
        <v>152</v>
      </c>
      <c r="L22" s="114" t="s">
        <v>3</v>
      </c>
      <c r="M22" s="119">
        <v>500000</v>
      </c>
    </row>
    <row r="23" spans="1:13" ht="113.25" customHeight="1" x14ac:dyDescent="0.2">
      <c r="A23" s="97"/>
      <c r="B23" s="97"/>
      <c r="C23" s="97"/>
      <c r="D23" s="98"/>
      <c r="E23" s="17" t="s">
        <v>578</v>
      </c>
      <c r="F23" s="99"/>
      <c r="G23" s="17" t="s">
        <v>579</v>
      </c>
      <c r="H23" s="17">
        <v>50</v>
      </c>
      <c r="I23" s="17" t="s">
        <v>580</v>
      </c>
      <c r="J23" s="99"/>
      <c r="K23" s="97"/>
      <c r="L23" s="114"/>
      <c r="M23" s="119"/>
    </row>
    <row r="24" spans="1:13" ht="113.25" customHeight="1" x14ac:dyDescent="0.2">
      <c r="A24" s="97"/>
      <c r="B24" s="97"/>
      <c r="C24" s="97"/>
      <c r="D24" s="98"/>
      <c r="E24" s="17" t="s">
        <v>581</v>
      </c>
      <c r="F24" s="99"/>
      <c r="G24" s="17" t="s">
        <v>582</v>
      </c>
      <c r="H24" s="17">
        <v>50</v>
      </c>
      <c r="I24" s="17" t="s">
        <v>580</v>
      </c>
      <c r="J24" s="99"/>
      <c r="K24" s="97"/>
      <c r="L24" s="114"/>
      <c r="M24" s="119"/>
    </row>
    <row r="25" spans="1:13" ht="389.25" customHeight="1" x14ac:dyDescent="0.2">
      <c r="A25" s="17">
        <v>130</v>
      </c>
      <c r="B25" s="17" t="s">
        <v>289</v>
      </c>
      <c r="C25" s="17" t="s">
        <v>445</v>
      </c>
      <c r="D25" s="55" t="s">
        <v>133</v>
      </c>
      <c r="E25" s="56" t="s">
        <v>361</v>
      </c>
      <c r="F25" s="57" t="s">
        <v>584</v>
      </c>
      <c r="G25" s="56" t="s">
        <v>585</v>
      </c>
      <c r="H25" s="56">
        <v>1</v>
      </c>
      <c r="I25" s="56" t="s">
        <v>586</v>
      </c>
      <c r="J25" s="58" t="s">
        <v>890</v>
      </c>
      <c r="K25" s="56" t="s">
        <v>152</v>
      </c>
      <c r="L25" s="51" t="s">
        <v>3</v>
      </c>
      <c r="M25" s="59">
        <v>0</v>
      </c>
    </row>
    <row r="26" spans="1:13" ht="333" customHeight="1" x14ac:dyDescent="0.2">
      <c r="A26" s="17">
        <v>131</v>
      </c>
      <c r="B26" s="17" t="s">
        <v>289</v>
      </c>
      <c r="C26" s="17" t="s">
        <v>445</v>
      </c>
      <c r="D26" s="55" t="s">
        <v>132</v>
      </c>
      <c r="E26" s="56" t="s">
        <v>362</v>
      </c>
      <c r="F26" s="57" t="s">
        <v>891</v>
      </c>
      <c r="G26" s="56" t="s">
        <v>587</v>
      </c>
      <c r="H26" s="56">
        <v>1</v>
      </c>
      <c r="I26" s="56" t="s">
        <v>588</v>
      </c>
      <c r="J26" s="57" t="s">
        <v>892</v>
      </c>
      <c r="K26" s="56" t="s">
        <v>152</v>
      </c>
      <c r="L26" s="51" t="s">
        <v>3</v>
      </c>
      <c r="M26" s="59">
        <v>0</v>
      </c>
    </row>
    <row r="27" spans="1:13" ht="121.5" customHeight="1" x14ac:dyDescent="0.2">
      <c r="A27" s="17">
        <v>132</v>
      </c>
      <c r="B27" s="17" t="s">
        <v>289</v>
      </c>
      <c r="C27" s="17" t="s">
        <v>445</v>
      </c>
      <c r="D27" s="18" t="s">
        <v>129</v>
      </c>
      <c r="E27" s="17" t="s">
        <v>363</v>
      </c>
      <c r="F27" s="19" t="s">
        <v>589</v>
      </c>
      <c r="G27" s="17" t="s">
        <v>364</v>
      </c>
      <c r="H27" s="37">
        <v>1</v>
      </c>
      <c r="I27" s="17" t="s">
        <v>590</v>
      </c>
      <c r="J27" s="19" t="s">
        <v>893</v>
      </c>
      <c r="K27" s="17" t="s">
        <v>152</v>
      </c>
      <c r="L27" s="51" t="s">
        <v>3</v>
      </c>
      <c r="M27" s="59">
        <v>0</v>
      </c>
    </row>
    <row r="28" spans="1:13" ht="120.75" customHeight="1" x14ac:dyDescent="0.2">
      <c r="A28" s="97">
        <v>133</v>
      </c>
      <c r="B28" s="97" t="s">
        <v>289</v>
      </c>
      <c r="C28" s="97" t="s">
        <v>445</v>
      </c>
      <c r="D28" s="98" t="s">
        <v>136</v>
      </c>
      <c r="E28" s="97" t="s">
        <v>365</v>
      </c>
      <c r="F28" s="99" t="s">
        <v>591</v>
      </c>
      <c r="G28" s="17" t="s">
        <v>366</v>
      </c>
      <c r="H28" s="37">
        <v>1</v>
      </c>
      <c r="I28" s="97" t="s">
        <v>592</v>
      </c>
      <c r="J28" s="99" t="s">
        <v>894</v>
      </c>
      <c r="K28" s="97" t="s">
        <v>152</v>
      </c>
      <c r="L28" s="114" t="s">
        <v>3</v>
      </c>
      <c r="M28" s="117">
        <v>0</v>
      </c>
    </row>
    <row r="29" spans="1:13" ht="120.75" customHeight="1" x14ac:dyDescent="0.2">
      <c r="A29" s="97"/>
      <c r="B29" s="97"/>
      <c r="C29" s="97"/>
      <c r="D29" s="98"/>
      <c r="E29" s="97"/>
      <c r="F29" s="99"/>
      <c r="G29" s="17" t="s">
        <v>367</v>
      </c>
      <c r="H29" s="37">
        <v>1</v>
      </c>
      <c r="I29" s="97"/>
      <c r="J29" s="99"/>
      <c r="K29" s="97"/>
      <c r="L29" s="114"/>
      <c r="M29" s="117"/>
    </row>
    <row r="30" spans="1:13" ht="247.5" customHeight="1" x14ac:dyDescent="0.2">
      <c r="A30" s="17">
        <v>134</v>
      </c>
      <c r="B30" s="17" t="s">
        <v>289</v>
      </c>
      <c r="C30" s="17" t="s">
        <v>445</v>
      </c>
      <c r="D30" s="18" t="s">
        <v>131</v>
      </c>
      <c r="E30" s="17" t="s">
        <v>593</v>
      </c>
      <c r="F30" s="19" t="s">
        <v>594</v>
      </c>
      <c r="G30" s="17" t="s">
        <v>368</v>
      </c>
      <c r="H30" s="37">
        <v>1</v>
      </c>
      <c r="I30" s="17" t="s">
        <v>595</v>
      </c>
      <c r="J30" s="19" t="s">
        <v>895</v>
      </c>
      <c r="K30" s="17" t="s">
        <v>152</v>
      </c>
      <c r="L30" s="51" t="s">
        <v>3</v>
      </c>
      <c r="M30" s="59">
        <v>0</v>
      </c>
    </row>
    <row r="31" spans="1:13" ht="255.75" customHeight="1" x14ac:dyDescent="0.2">
      <c r="A31" s="17">
        <v>135</v>
      </c>
      <c r="B31" s="17" t="s">
        <v>164</v>
      </c>
      <c r="C31" s="17" t="s">
        <v>165</v>
      </c>
      <c r="D31" s="18" t="s">
        <v>896</v>
      </c>
      <c r="E31" s="17" t="s">
        <v>42</v>
      </c>
      <c r="F31" s="19" t="s">
        <v>897</v>
      </c>
      <c r="G31" s="17" t="s">
        <v>898</v>
      </c>
      <c r="H31" s="17">
        <v>2</v>
      </c>
      <c r="I31" s="17" t="s">
        <v>899</v>
      </c>
      <c r="J31" s="19" t="s">
        <v>900</v>
      </c>
      <c r="K31" s="17" t="s">
        <v>152</v>
      </c>
      <c r="L31" s="51" t="s">
        <v>3</v>
      </c>
      <c r="M31" s="59">
        <v>0</v>
      </c>
    </row>
    <row r="32" spans="1:13" ht="39.75" customHeight="1" x14ac:dyDescent="0.35">
      <c r="A32" s="61"/>
      <c r="B32" s="61"/>
      <c r="C32" s="61"/>
      <c r="D32" s="62"/>
      <c r="E32" s="63"/>
      <c r="F32" s="64"/>
      <c r="G32" s="63"/>
      <c r="H32" s="63"/>
      <c r="I32" s="63"/>
      <c r="J32" s="65"/>
      <c r="K32" s="61"/>
      <c r="L32" s="18" t="s">
        <v>939</v>
      </c>
      <c r="M32" s="79">
        <f>SUM(M8:M31)</f>
        <v>669450</v>
      </c>
    </row>
  </sheetData>
  <mergeCells count="60">
    <mergeCell ref="A4:C6"/>
    <mergeCell ref="D4:L6"/>
    <mergeCell ref="M4:M7"/>
    <mergeCell ref="A1:B2"/>
    <mergeCell ref="C1:K1"/>
    <mergeCell ref="L1:M1"/>
    <mergeCell ref="C2:K2"/>
    <mergeCell ref="L2:M2"/>
    <mergeCell ref="E10:E11"/>
    <mergeCell ref="E12:E13"/>
    <mergeCell ref="A8:A13"/>
    <mergeCell ref="B8:B13"/>
    <mergeCell ref="C8:C13"/>
    <mergeCell ref="D8:D13"/>
    <mergeCell ref="E8:E9"/>
    <mergeCell ref="F17:F18"/>
    <mergeCell ref="J8:J13"/>
    <mergeCell ref="K8:K13"/>
    <mergeCell ref="L8:L13"/>
    <mergeCell ref="M8:M13"/>
    <mergeCell ref="F8:F13"/>
    <mergeCell ref="I17:I18"/>
    <mergeCell ref="J17:J18"/>
    <mergeCell ref="K17:K18"/>
    <mergeCell ref="L17:L18"/>
    <mergeCell ref="M17:M18"/>
    <mergeCell ref="A17:A18"/>
    <mergeCell ref="B17:B18"/>
    <mergeCell ref="C17:C18"/>
    <mergeCell ref="D17:D18"/>
    <mergeCell ref="E17:E18"/>
    <mergeCell ref="M19:M20"/>
    <mergeCell ref="A22:A24"/>
    <mergeCell ref="B22:B24"/>
    <mergeCell ref="C22:C24"/>
    <mergeCell ref="D22:D24"/>
    <mergeCell ref="F22:F24"/>
    <mergeCell ref="J22:J24"/>
    <mergeCell ref="A19:A21"/>
    <mergeCell ref="B19:B21"/>
    <mergeCell ref="C19:C21"/>
    <mergeCell ref="D19:D21"/>
    <mergeCell ref="F19:F21"/>
    <mergeCell ref="J19:J21"/>
    <mergeCell ref="K19:K21"/>
    <mergeCell ref="L19:L21"/>
    <mergeCell ref="J28:J29"/>
    <mergeCell ref="K28:K29"/>
    <mergeCell ref="L28:L29"/>
    <mergeCell ref="M28:M29"/>
    <mergeCell ref="K22:K24"/>
    <mergeCell ref="L22:L24"/>
    <mergeCell ref="M22:M24"/>
    <mergeCell ref="F28:F29"/>
    <mergeCell ref="I28:I29"/>
    <mergeCell ref="A28:A29"/>
    <mergeCell ref="B28:B29"/>
    <mergeCell ref="C28:C29"/>
    <mergeCell ref="D28:D29"/>
    <mergeCell ref="E28:E29"/>
  </mergeCells>
  <phoneticPr fontId="8" type="noConversion"/>
  <conditionalFormatting sqref="D19:K19">
    <cfRule type="containsBlanks" dxfId="38" priority="5" stopIfTrue="1">
      <formula>LEN(TRIM(D19))=0</formula>
    </cfRule>
  </conditionalFormatting>
  <conditionalFormatting sqref="A20:I21 A26:I26 E9:L13 A14:L19 A22:L23 A24:K25 L24:L30 A27:K31 A8:L8">
    <cfRule type="containsBlanks" dxfId="37" priority="4">
      <formula>LEN(TRIM(A8))=0</formula>
    </cfRule>
  </conditionalFormatting>
  <conditionalFormatting sqref="E20:E21 G20:I21">
    <cfRule type="containsBlanks" dxfId="36" priority="3" stopIfTrue="1">
      <formula>LEN(TRIM(E20))=0</formula>
    </cfRule>
  </conditionalFormatting>
  <conditionalFormatting sqref="L31 A9:C13">
    <cfRule type="containsBlanks" dxfId="35" priority="2">
      <formula>LEN(TRIM(A9))=0</formula>
    </cfRule>
  </conditionalFormatting>
  <conditionalFormatting sqref="J26:K26">
    <cfRule type="containsBlanks" dxfId="34" priority="1">
      <formula>LEN(TRIM(J26))=0</formula>
    </cfRule>
  </conditionalFormatting>
  <dataValidations count="3">
    <dataValidation allowBlank="1" showInputMessage="1" showErrorMessage="1" prompt="Favor explicar a quien va dirigido y el tipo de impacto: Financiero, tangibles, Intangibles, etc" sqref="J7:K7" xr:uid="{B859D8B0-DCC8-4296-BFC7-9EEC5F1036F7}"/>
    <dataValidation type="list" allowBlank="1" showInputMessage="1" showErrorMessage="1" sqref="B14:B17 B19 B22 B25:B28 B30:B31 B8" xr:uid="{892373B4-2817-44F9-A040-820C1C47E45F}">
      <formula1>Eje_Estratégico</formula1>
    </dataValidation>
    <dataValidation type="list" allowBlank="1" showInputMessage="1" showErrorMessage="1" sqref="C14:C17 C19 C22 C25:C28 C8 C30:C31" xr:uid="{533A79F4-43B3-4201-9340-14C7384673B5}">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rowBreaks count="1" manualBreakCount="1">
    <brk id="16"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BC85-8709-48E2-B79D-D8E6CBCAB44F}">
  <sheetPr>
    <pageSetUpPr fitToPage="1"/>
  </sheetPr>
  <dimension ref="A1:M9"/>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335.25" customHeight="1" x14ac:dyDescent="0.2">
      <c r="A8" s="17">
        <v>136</v>
      </c>
      <c r="B8" s="17" t="s">
        <v>289</v>
      </c>
      <c r="C8" s="17" t="s">
        <v>290</v>
      </c>
      <c r="D8" s="18" t="s">
        <v>41</v>
      </c>
      <c r="E8" s="17" t="s">
        <v>42</v>
      </c>
      <c r="F8" s="19" t="s">
        <v>583</v>
      </c>
      <c r="G8" s="17" t="s">
        <v>359</v>
      </c>
      <c r="H8" s="37">
        <v>1</v>
      </c>
      <c r="I8" s="17" t="s">
        <v>360</v>
      </c>
      <c r="J8" s="19" t="s">
        <v>901</v>
      </c>
      <c r="K8" s="17" t="s">
        <v>152</v>
      </c>
      <c r="L8" s="18" t="s">
        <v>5</v>
      </c>
      <c r="M8" s="39">
        <v>6500000</v>
      </c>
    </row>
    <row r="9" spans="1:13" ht="39.75" customHeight="1" x14ac:dyDescent="0.35">
      <c r="A9" s="61"/>
      <c r="B9" s="61"/>
      <c r="C9" s="61"/>
      <c r="D9" s="62"/>
      <c r="E9" s="63"/>
      <c r="F9" s="64"/>
      <c r="G9" s="63"/>
      <c r="H9" s="63"/>
      <c r="I9" s="63"/>
      <c r="J9" s="65"/>
      <c r="K9" s="61"/>
      <c r="L9" s="18" t="s">
        <v>939</v>
      </c>
      <c r="M9" s="79">
        <f>SUM(M8:M8)</f>
        <v>6500000</v>
      </c>
    </row>
  </sheetData>
  <mergeCells count="8">
    <mergeCell ref="A4:C6"/>
    <mergeCell ref="D4:L6"/>
    <mergeCell ref="M4:M7"/>
    <mergeCell ref="A1:B2"/>
    <mergeCell ref="C1:K1"/>
    <mergeCell ref="L1:M1"/>
    <mergeCell ref="C2:K2"/>
    <mergeCell ref="L2:M2"/>
  </mergeCells>
  <phoneticPr fontId="8" type="noConversion"/>
  <conditionalFormatting sqref="D8:L8">
    <cfRule type="containsBlanks" dxfId="33" priority="5" stopIfTrue="1">
      <formula>LEN(TRIM(D8))=0</formula>
    </cfRule>
  </conditionalFormatting>
  <conditionalFormatting sqref="A8:L8">
    <cfRule type="containsBlanks" dxfId="32" priority="4">
      <formula>LEN(TRIM(A8))=0</formula>
    </cfRule>
  </conditionalFormatting>
  <dataValidations count="3">
    <dataValidation type="list" allowBlank="1" showInputMessage="1" showErrorMessage="1" sqref="B8" xr:uid="{7D013F7B-26D5-4B8C-9FB6-2AF597DE3AD7}">
      <formula1>Eje_Estratégico</formula1>
    </dataValidation>
    <dataValidation allowBlank="1" showInputMessage="1" showErrorMessage="1" prompt="Favor explicar a quien va dirigido y el tipo de impacto: Financiero, tangibles, Intangibles, etc" sqref="J7:K7" xr:uid="{89099D8C-6323-48DD-98FD-34AE914F1602}"/>
    <dataValidation type="list" allowBlank="1" showInputMessage="1" showErrorMessage="1" sqref="C8" xr:uid="{CE5EF72D-26FC-4B78-A617-B8553891331E}">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A901A-6C69-4FCA-9082-D8648B4F4739}">
  <sheetPr>
    <pageSetUpPr fitToPage="1"/>
  </sheetPr>
  <dimension ref="A1:M9"/>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229.5" customHeight="1" x14ac:dyDescent="0.2">
      <c r="A8" s="17">
        <v>137</v>
      </c>
      <c r="B8" s="17" t="s">
        <v>289</v>
      </c>
      <c r="C8" s="17" t="s">
        <v>290</v>
      </c>
      <c r="D8" s="18" t="s">
        <v>902</v>
      </c>
      <c r="E8" s="17" t="s">
        <v>42</v>
      </c>
      <c r="F8" s="19" t="s">
        <v>596</v>
      </c>
      <c r="G8" s="37" t="s">
        <v>903</v>
      </c>
      <c r="H8" s="37">
        <v>1</v>
      </c>
      <c r="I8" s="17" t="s">
        <v>597</v>
      </c>
      <c r="J8" s="19" t="s">
        <v>904</v>
      </c>
      <c r="K8" s="17" t="s">
        <v>905</v>
      </c>
      <c r="L8" s="18" t="s">
        <v>598</v>
      </c>
      <c r="M8" s="60">
        <v>0</v>
      </c>
    </row>
    <row r="9" spans="1:13" ht="39.75" customHeight="1" x14ac:dyDescent="0.35">
      <c r="A9" s="61"/>
      <c r="B9" s="61"/>
      <c r="C9" s="61"/>
      <c r="D9" s="62"/>
      <c r="E9" s="63"/>
      <c r="F9" s="64"/>
      <c r="G9" s="63"/>
      <c r="H9" s="63"/>
      <c r="I9" s="63"/>
      <c r="J9" s="65"/>
      <c r="K9" s="61"/>
      <c r="L9" s="18" t="s">
        <v>939</v>
      </c>
      <c r="M9" s="79">
        <f>SUM(M8:M8)</f>
        <v>0</v>
      </c>
    </row>
  </sheetData>
  <mergeCells count="8">
    <mergeCell ref="A4:C6"/>
    <mergeCell ref="D4:L6"/>
    <mergeCell ref="M4:M7"/>
    <mergeCell ref="A1:B2"/>
    <mergeCell ref="C1:K1"/>
    <mergeCell ref="L1:M1"/>
    <mergeCell ref="C2:K2"/>
    <mergeCell ref="L2:M2"/>
  </mergeCells>
  <phoneticPr fontId="8" type="noConversion"/>
  <conditionalFormatting sqref="A8:L8">
    <cfRule type="containsBlanks" dxfId="31" priority="1">
      <formula>LEN(TRIM(A8))=0</formula>
    </cfRule>
  </conditionalFormatting>
  <dataValidations count="3">
    <dataValidation allowBlank="1" showInputMessage="1" showErrorMessage="1" prompt="Favor explicar a quien va dirigido y el tipo de impacto: Financiero, tangibles, Intangibles, etc" sqref="J7:K7" xr:uid="{DADA4611-7449-4124-9EFE-1B7921DD5DFA}"/>
    <dataValidation type="list" allowBlank="1" showInputMessage="1" showErrorMessage="1" sqref="B8" xr:uid="{DDEB2799-4600-42FD-8D7F-42442A621F88}">
      <formula1>Eje_Estratégico</formula1>
    </dataValidation>
    <dataValidation type="list" allowBlank="1" showInputMessage="1" showErrorMessage="1" sqref="C8" xr:uid="{C05DA21A-B149-48FF-AA91-FA4F52AF6D68}">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A5D6-BA69-4078-901B-362D3617A100}">
  <sheetPr>
    <pageSetUpPr fitToPage="1"/>
  </sheetPr>
  <dimension ref="A1:M26"/>
  <sheetViews>
    <sheetView view="pageBreakPreview" zoomScale="40" zoomScaleNormal="40" zoomScaleSheetLayoutView="40" workbookViewId="0">
      <pane ySplit="7" topLeftCell="A8" activePane="bottomLeft" state="frozen"/>
      <selection activeCell="F103" sqref="F103"/>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329.25" customHeight="1" x14ac:dyDescent="0.2">
      <c r="A8" s="17">
        <v>138</v>
      </c>
      <c r="B8" s="17" t="s">
        <v>289</v>
      </c>
      <c r="C8" s="17" t="s">
        <v>290</v>
      </c>
      <c r="D8" s="18" t="s">
        <v>906</v>
      </c>
      <c r="E8" s="17" t="s">
        <v>42</v>
      </c>
      <c r="F8" s="19" t="s">
        <v>600</v>
      </c>
      <c r="G8" s="37" t="s">
        <v>907</v>
      </c>
      <c r="H8" s="17">
        <v>12</v>
      </c>
      <c r="I8" s="17" t="s">
        <v>908</v>
      </c>
      <c r="J8" s="19" t="s">
        <v>909</v>
      </c>
      <c r="K8" s="17" t="s">
        <v>152</v>
      </c>
      <c r="L8" s="18" t="s">
        <v>601</v>
      </c>
      <c r="M8" s="60">
        <v>50000</v>
      </c>
    </row>
    <row r="9" spans="1:13" ht="330.75" customHeight="1" x14ac:dyDescent="0.2">
      <c r="A9" s="17">
        <v>139</v>
      </c>
      <c r="B9" s="17" t="s">
        <v>289</v>
      </c>
      <c r="C9" s="17" t="s">
        <v>290</v>
      </c>
      <c r="D9" s="18" t="s">
        <v>942</v>
      </c>
      <c r="E9" s="17" t="s">
        <v>42</v>
      </c>
      <c r="F9" s="19" t="s">
        <v>602</v>
      </c>
      <c r="G9" s="37" t="s">
        <v>910</v>
      </c>
      <c r="H9" s="17">
        <v>12</v>
      </c>
      <c r="I9" s="17" t="s">
        <v>908</v>
      </c>
      <c r="J9" s="19" t="s">
        <v>911</v>
      </c>
      <c r="K9" s="17" t="s">
        <v>152</v>
      </c>
      <c r="L9" s="18" t="s">
        <v>601</v>
      </c>
      <c r="M9" s="60">
        <v>35000</v>
      </c>
    </row>
    <row r="10" spans="1:13" ht="206.25" customHeight="1" x14ac:dyDescent="0.2">
      <c r="A10" s="17">
        <v>140</v>
      </c>
      <c r="B10" s="17" t="s">
        <v>289</v>
      </c>
      <c r="C10" s="17" t="s">
        <v>290</v>
      </c>
      <c r="D10" s="18" t="s">
        <v>912</v>
      </c>
      <c r="E10" s="17" t="s">
        <v>42</v>
      </c>
      <c r="F10" s="19" t="s">
        <v>603</v>
      </c>
      <c r="G10" s="37" t="s">
        <v>910</v>
      </c>
      <c r="H10" s="17">
        <v>1</v>
      </c>
      <c r="I10" s="17" t="s">
        <v>913</v>
      </c>
      <c r="J10" s="19" t="s">
        <v>914</v>
      </c>
      <c r="K10" s="17" t="s">
        <v>152</v>
      </c>
      <c r="L10" s="18" t="s">
        <v>601</v>
      </c>
      <c r="M10" s="60">
        <v>30000</v>
      </c>
    </row>
    <row r="11" spans="1:13" ht="155.25" customHeight="1" x14ac:dyDescent="0.2">
      <c r="A11" s="97">
        <v>141</v>
      </c>
      <c r="B11" s="97" t="s">
        <v>289</v>
      </c>
      <c r="C11" s="97" t="s">
        <v>290</v>
      </c>
      <c r="D11" s="98" t="s">
        <v>915</v>
      </c>
      <c r="E11" s="17" t="s">
        <v>916</v>
      </c>
      <c r="F11" s="19" t="s">
        <v>604</v>
      </c>
      <c r="G11" s="37" t="s">
        <v>820</v>
      </c>
      <c r="H11" s="17">
        <v>1</v>
      </c>
      <c r="I11" s="17" t="s">
        <v>605</v>
      </c>
      <c r="J11" s="110" t="s">
        <v>917</v>
      </c>
      <c r="K11" s="17" t="s">
        <v>152</v>
      </c>
      <c r="L11" s="18" t="s">
        <v>601</v>
      </c>
      <c r="M11" s="127">
        <v>335000</v>
      </c>
    </row>
    <row r="12" spans="1:13" ht="155.25" customHeight="1" x14ac:dyDescent="0.2">
      <c r="A12" s="97"/>
      <c r="B12" s="97"/>
      <c r="C12" s="97"/>
      <c r="D12" s="98"/>
      <c r="E12" s="17" t="s">
        <v>918</v>
      </c>
      <c r="F12" s="19" t="s">
        <v>606</v>
      </c>
      <c r="G12" s="37" t="s">
        <v>820</v>
      </c>
      <c r="H12" s="17">
        <v>1</v>
      </c>
      <c r="I12" s="17" t="s">
        <v>607</v>
      </c>
      <c r="J12" s="111"/>
      <c r="K12" s="17" t="s">
        <v>152</v>
      </c>
      <c r="L12" s="18" t="s">
        <v>601</v>
      </c>
      <c r="M12" s="128"/>
    </row>
    <row r="13" spans="1:13" ht="230.25" customHeight="1" x14ac:dyDescent="0.2">
      <c r="A13" s="17">
        <v>142</v>
      </c>
      <c r="B13" s="17" t="s">
        <v>289</v>
      </c>
      <c r="C13" s="17" t="s">
        <v>290</v>
      </c>
      <c r="D13" s="18" t="s">
        <v>919</v>
      </c>
      <c r="E13" s="17" t="s">
        <v>42</v>
      </c>
      <c r="F13" s="19" t="s">
        <v>609</v>
      </c>
      <c r="G13" s="37" t="s">
        <v>610</v>
      </c>
      <c r="H13" s="17">
        <v>1</v>
      </c>
      <c r="I13" s="17" t="s">
        <v>920</v>
      </c>
      <c r="J13" s="19" t="s">
        <v>921</v>
      </c>
      <c r="K13" s="17" t="s">
        <v>152</v>
      </c>
      <c r="L13" s="18" t="s">
        <v>601</v>
      </c>
      <c r="M13" s="60">
        <v>10000</v>
      </c>
    </row>
    <row r="14" spans="1:13" ht="139.5" x14ac:dyDescent="0.2">
      <c r="A14" s="97">
        <v>143</v>
      </c>
      <c r="B14" s="97" t="s">
        <v>289</v>
      </c>
      <c r="C14" s="97" t="s">
        <v>290</v>
      </c>
      <c r="D14" s="98" t="s">
        <v>608</v>
      </c>
      <c r="E14" s="17" t="s">
        <v>922</v>
      </c>
      <c r="F14" s="19" t="s">
        <v>611</v>
      </c>
      <c r="G14" s="37" t="s">
        <v>923</v>
      </c>
      <c r="H14" s="17">
        <v>3</v>
      </c>
      <c r="I14" s="17" t="s">
        <v>924</v>
      </c>
      <c r="J14" s="99" t="s">
        <v>925</v>
      </c>
      <c r="K14" s="97" t="s">
        <v>152</v>
      </c>
      <c r="L14" s="98" t="s">
        <v>601</v>
      </c>
      <c r="M14" s="126">
        <v>20000</v>
      </c>
    </row>
    <row r="15" spans="1:13" ht="192.75" customHeight="1" x14ac:dyDescent="0.2">
      <c r="A15" s="97"/>
      <c r="B15" s="97"/>
      <c r="C15" s="97"/>
      <c r="D15" s="98"/>
      <c r="E15" s="17" t="s">
        <v>612</v>
      </c>
      <c r="F15" s="19" t="s">
        <v>613</v>
      </c>
      <c r="G15" s="37" t="s">
        <v>923</v>
      </c>
      <c r="H15" s="17">
        <v>3</v>
      </c>
      <c r="I15" s="71" t="s">
        <v>926</v>
      </c>
      <c r="J15" s="99"/>
      <c r="K15" s="97"/>
      <c r="L15" s="98"/>
      <c r="M15" s="126"/>
    </row>
    <row r="16" spans="1:13" ht="206.25" customHeight="1" x14ac:dyDescent="0.2">
      <c r="A16" s="97"/>
      <c r="B16" s="97"/>
      <c r="C16" s="97"/>
      <c r="D16" s="98"/>
      <c r="E16" s="17" t="s">
        <v>614</v>
      </c>
      <c r="F16" s="19" t="s">
        <v>615</v>
      </c>
      <c r="G16" s="37" t="s">
        <v>923</v>
      </c>
      <c r="H16" s="17">
        <v>3</v>
      </c>
      <c r="I16" s="71" t="s">
        <v>927</v>
      </c>
      <c r="J16" s="99"/>
      <c r="K16" s="97"/>
      <c r="L16" s="98"/>
      <c r="M16" s="126"/>
    </row>
    <row r="17" spans="1:13" ht="158.25" customHeight="1" x14ac:dyDescent="0.2">
      <c r="A17" s="97"/>
      <c r="B17" s="97"/>
      <c r="C17" s="97"/>
      <c r="D17" s="98"/>
      <c r="E17" s="17" t="s">
        <v>616</v>
      </c>
      <c r="F17" s="19" t="s">
        <v>617</v>
      </c>
      <c r="G17" s="37" t="s">
        <v>923</v>
      </c>
      <c r="H17" s="17">
        <v>3</v>
      </c>
      <c r="I17" s="17" t="s">
        <v>928</v>
      </c>
      <c r="J17" s="99"/>
      <c r="K17" s="97"/>
      <c r="L17" s="98"/>
      <c r="M17" s="126"/>
    </row>
    <row r="18" spans="1:13" ht="127.5" customHeight="1" x14ac:dyDescent="0.2">
      <c r="A18" s="97"/>
      <c r="B18" s="97"/>
      <c r="C18" s="97"/>
      <c r="D18" s="98"/>
      <c r="E18" s="17" t="s">
        <v>618</v>
      </c>
      <c r="F18" s="19" t="s">
        <v>619</v>
      </c>
      <c r="G18" s="37" t="s">
        <v>923</v>
      </c>
      <c r="H18" s="17">
        <v>3</v>
      </c>
      <c r="I18" s="17" t="s">
        <v>929</v>
      </c>
      <c r="J18" s="99"/>
      <c r="K18" s="97"/>
      <c r="L18" s="98"/>
      <c r="M18" s="126"/>
    </row>
    <row r="19" spans="1:13" ht="116.25" x14ac:dyDescent="0.2">
      <c r="A19" s="97"/>
      <c r="B19" s="97"/>
      <c r="C19" s="97"/>
      <c r="D19" s="98"/>
      <c r="E19" s="17" t="s">
        <v>620</v>
      </c>
      <c r="F19" s="19" t="s">
        <v>621</v>
      </c>
      <c r="G19" s="37" t="s">
        <v>622</v>
      </c>
      <c r="H19" s="17">
        <v>2</v>
      </c>
      <c r="I19" s="17" t="s">
        <v>930</v>
      </c>
      <c r="J19" s="99"/>
      <c r="K19" s="97"/>
      <c r="L19" s="98"/>
      <c r="M19" s="126"/>
    </row>
    <row r="20" spans="1:13" ht="132.75" customHeight="1" x14ac:dyDescent="0.2">
      <c r="A20" s="97"/>
      <c r="B20" s="97"/>
      <c r="C20" s="97"/>
      <c r="D20" s="98"/>
      <c r="E20" s="17" t="s">
        <v>623</v>
      </c>
      <c r="F20" s="19" t="s">
        <v>624</v>
      </c>
      <c r="G20" s="37" t="s">
        <v>923</v>
      </c>
      <c r="H20" s="17">
        <v>1</v>
      </c>
      <c r="I20" s="17" t="s">
        <v>931</v>
      </c>
      <c r="J20" s="99"/>
      <c r="K20" s="97"/>
      <c r="L20" s="98"/>
      <c r="M20" s="126"/>
    </row>
    <row r="21" spans="1:13" ht="111.75" customHeight="1" x14ac:dyDescent="0.2">
      <c r="A21" s="97"/>
      <c r="B21" s="97"/>
      <c r="C21" s="97"/>
      <c r="D21" s="98"/>
      <c r="E21" s="17" t="s">
        <v>625</v>
      </c>
      <c r="F21" s="19" t="s">
        <v>626</v>
      </c>
      <c r="G21" s="37" t="s">
        <v>923</v>
      </c>
      <c r="H21" s="17">
        <v>2</v>
      </c>
      <c r="I21" s="75" t="s">
        <v>932</v>
      </c>
      <c r="J21" s="99"/>
      <c r="K21" s="97"/>
      <c r="L21" s="98"/>
      <c r="M21" s="126"/>
    </row>
    <row r="22" spans="1:13" ht="93" x14ac:dyDescent="0.2">
      <c r="A22" s="97"/>
      <c r="B22" s="97"/>
      <c r="C22" s="97"/>
      <c r="D22" s="98"/>
      <c r="E22" s="17" t="s">
        <v>627</v>
      </c>
      <c r="F22" s="19" t="s">
        <v>628</v>
      </c>
      <c r="G22" s="37" t="s">
        <v>933</v>
      </c>
      <c r="H22" s="17">
        <v>1</v>
      </c>
      <c r="I22" s="17" t="s">
        <v>934</v>
      </c>
      <c r="J22" s="99"/>
      <c r="K22" s="97"/>
      <c r="L22" s="98"/>
      <c r="M22" s="126"/>
    </row>
    <row r="23" spans="1:13" ht="94.5" customHeight="1" x14ac:dyDescent="0.2">
      <c r="A23" s="97"/>
      <c r="B23" s="97"/>
      <c r="C23" s="97"/>
      <c r="D23" s="98"/>
      <c r="E23" s="17" t="s">
        <v>629</v>
      </c>
      <c r="F23" s="19" t="s">
        <v>630</v>
      </c>
      <c r="G23" s="37" t="s">
        <v>923</v>
      </c>
      <c r="H23" s="17">
        <v>3</v>
      </c>
      <c r="I23" s="17" t="s">
        <v>935</v>
      </c>
      <c r="J23" s="99"/>
      <c r="K23" s="97"/>
      <c r="L23" s="98"/>
      <c r="M23" s="126"/>
    </row>
    <row r="24" spans="1:13" ht="139.5" x14ac:dyDescent="0.2">
      <c r="A24" s="97"/>
      <c r="B24" s="97"/>
      <c r="C24" s="97"/>
      <c r="D24" s="98"/>
      <c r="E24" s="17" t="s">
        <v>631</v>
      </c>
      <c r="F24" s="19" t="s">
        <v>632</v>
      </c>
      <c r="G24" s="37" t="s">
        <v>923</v>
      </c>
      <c r="H24" s="17">
        <v>1</v>
      </c>
      <c r="I24" s="17" t="s">
        <v>936</v>
      </c>
      <c r="J24" s="99"/>
      <c r="K24" s="97"/>
      <c r="L24" s="98"/>
      <c r="M24" s="126"/>
    </row>
    <row r="25" spans="1:13" ht="121.5" customHeight="1" x14ac:dyDescent="0.2">
      <c r="A25" s="97"/>
      <c r="B25" s="97"/>
      <c r="C25" s="97"/>
      <c r="D25" s="98"/>
      <c r="E25" s="17" t="s">
        <v>633</v>
      </c>
      <c r="F25" s="19" t="s">
        <v>634</v>
      </c>
      <c r="G25" s="37" t="s">
        <v>937</v>
      </c>
      <c r="H25" s="17">
        <v>1</v>
      </c>
      <c r="I25" s="17" t="s">
        <v>938</v>
      </c>
      <c r="J25" s="99"/>
      <c r="K25" s="97"/>
      <c r="L25" s="98"/>
      <c r="M25" s="126"/>
    </row>
    <row r="26" spans="1:13" ht="39.75" customHeight="1" x14ac:dyDescent="0.35">
      <c r="A26" s="61"/>
      <c r="B26" s="61"/>
      <c r="C26" s="61"/>
      <c r="D26" s="62"/>
      <c r="E26" s="63"/>
      <c r="F26" s="64"/>
      <c r="G26" s="63"/>
      <c r="H26" s="63"/>
      <c r="I26" s="63"/>
      <c r="J26" s="65"/>
      <c r="K26" s="61"/>
      <c r="L26" s="18" t="s">
        <v>939</v>
      </c>
      <c r="M26" s="79">
        <f>SUM(M8:M25)</f>
        <v>480000</v>
      </c>
    </row>
  </sheetData>
  <mergeCells count="22">
    <mergeCell ref="M11:M12"/>
    <mergeCell ref="A1:B2"/>
    <mergeCell ref="C1:K1"/>
    <mergeCell ref="L1:M1"/>
    <mergeCell ref="C2:K2"/>
    <mergeCell ref="L2:M2"/>
    <mergeCell ref="A4:C6"/>
    <mergeCell ref="D4:L6"/>
    <mergeCell ref="M4:M7"/>
    <mergeCell ref="A11:A12"/>
    <mergeCell ref="B11:B12"/>
    <mergeCell ref="C11:C12"/>
    <mergeCell ref="D11:D12"/>
    <mergeCell ref="J11:J12"/>
    <mergeCell ref="L14:L25"/>
    <mergeCell ref="M14:M25"/>
    <mergeCell ref="A14:A25"/>
    <mergeCell ref="B14:B25"/>
    <mergeCell ref="C14:C25"/>
    <mergeCell ref="D14:D25"/>
    <mergeCell ref="J14:J25"/>
    <mergeCell ref="K14:K25"/>
  </mergeCells>
  <phoneticPr fontId="8" type="noConversion"/>
  <conditionalFormatting sqref="A15:I25 A13:K14 K12 A12:I12 L8:L25 A8:K11">
    <cfRule type="containsBlanks" dxfId="30" priority="1">
      <formula>LEN(TRIM(A8))=0</formula>
    </cfRule>
  </conditionalFormatting>
  <dataValidations count="3">
    <dataValidation allowBlank="1" showInputMessage="1" showErrorMessage="1" prompt="Favor explicar a quien va dirigido y el tipo de impacto: Financiero, tangibles, Intangibles, etc" sqref="J7:K7" xr:uid="{F781BD07-EBBD-4C48-B495-61F76FDB2F05}"/>
    <dataValidation type="list" allowBlank="1" showInputMessage="1" showErrorMessage="1" sqref="B13:B14 B8:B11" xr:uid="{283148A8-C078-4B56-B4B0-B858F9243FCE}">
      <formula1>Eje_Estratégico</formula1>
    </dataValidation>
    <dataValidation type="list" allowBlank="1" showInputMessage="1" showErrorMessage="1" sqref="C13:C14 C8:C11" xr:uid="{12D691BD-3567-40B3-A248-49215044E01C}">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rowBreaks count="1" manualBreakCount="1">
    <brk id="1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0A802-7F68-4BF4-ACB7-902EB9B05C94}">
  <sheetPr>
    <pageSetUpPr fitToPage="1"/>
  </sheetPr>
  <dimension ref="A1:M29"/>
  <sheetViews>
    <sheetView view="pageBreakPreview" zoomScale="55" zoomScaleNormal="40" zoomScaleSheetLayoutView="55" workbookViewId="0">
      <pane ySplit="7" topLeftCell="A28" activePane="bottomLeft" state="frozen"/>
      <selection activeCell="G36" sqref="G36"/>
      <selection pane="bottomLeft" activeCell="G36" sqref="G36"/>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296.25" customHeight="1" x14ac:dyDescent="0.2">
      <c r="A8" s="17">
        <v>1</v>
      </c>
      <c r="B8" s="17" t="s">
        <v>149</v>
      </c>
      <c r="C8" s="17" t="s">
        <v>150</v>
      </c>
      <c r="D8" s="18" t="s">
        <v>70</v>
      </c>
      <c r="E8" s="17" t="s">
        <v>42</v>
      </c>
      <c r="F8" s="19" t="s">
        <v>374</v>
      </c>
      <c r="G8" s="17" t="s">
        <v>151</v>
      </c>
      <c r="H8" s="17">
        <v>1</v>
      </c>
      <c r="I8" s="17" t="s">
        <v>375</v>
      </c>
      <c r="J8" s="19" t="s">
        <v>636</v>
      </c>
      <c r="K8" s="17" t="s">
        <v>152</v>
      </c>
      <c r="L8" s="18" t="s">
        <v>10</v>
      </c>
      <c r="M8" s="24">
        <v>250000</v>
      </c>
    </row>
    <row r="9" spans="1:13" ht="190.5" customHeight="1" x14ac:dyDescent="0.2">
      <c r="A9" s="97">
        <v>2</v>
      </c>
      <c r="B9" s="97" t="s">
        <v>153</v>
      </c>
      <c r="C9" s="97" t="s">
        <v>154</v>
      </c>
      <c r="D9" s="98" t="s">
        <v>376</v>
      </c>
      <c r="E9" s="17" t="s">
        <v>377</v>
      </c>
      <c r="F9" s="99" t="s">
        <v>378</v>
      </c>
      <c r="G9" s="17" t="s">
        <v>379</v>
      </c>
      <c r="H9" s="17">
        <v>1</v>
      </c>
      <c r="I9" s="17" t="s">
        <v>637</v>
      </c>
      <c r="J9" s="99" t="s">
        <v>638</v>
      </c>
      <c r="K9" s="97" t="s">
        <v>155</v>
      </c>
      <c r="L9" s="98" t="s">
        <v>10</v>
      </c>
      <c r="M9" s="100">
        <v>200000</v>
      </c>
    </row>
    <row r="10" spans="1:13" ht="190.5" customHeight="1" x14ac:dyDescent="0.2">
      <c r="A10" s="97"/>
      <c r="B10" s="97"/>
      <c r="C10" s="97"/>
      <c r="D10" s="98"/>
      <c r="E10" s="17" t="s">
        <v>156</v>
      </c>
      <c r="F10" s="99"/>
      <c r="G10" s="17" t="s">
        <v>380</v>
      </c>
      <c r="H10" s="17">
        <v>9</v>
      </c>
      <c r="I10" s="17" t="s">
        <v>381</v>
      </c>
      <c r="J10" s="99"/>
      <c r="K10" s="97"/>
      <c r="L10" s="98"/>
      <c r="M10" s="100"/>
    </row>
    <row r="11" spans="1:13" ht="332.25" customHeight="1" x14ac:dyDescent="0.2">
      <c r="A11" s="17">
        <v>3</v>
      </c>
      <c r="B11" s="17" t="s">
        <v>149</v>
      </c>
      <c r="C11" s="17" t="s">
        <v>150</v>
      </c>
      <c r="D11" s="18" t="s">
        <v>80</v>
      </c>
      <c r="E11" s="17" t="s">
        <v>42</v>
      </c>
      <c r="F11" s="19" t="s">
        <v>382</v>
      </c>
      <c r="G11" s="17" t="s">
        <v>157</v>
      </c>
      <c r="H11" s="17">
        <v>150</v>
      </c>
      <c r="I11" s="17" t="s">
        <v>383</v>
      </c>
      <c r="J11" s="19" t="s">
        <v>639</v>
      </c>
      <c r="K11" s="17" t="s">
        <v>155</v>
      </c>
      <c r="L11" s="18" t="s">
        <v>10</v>
      </c>
      <c r="M11" s="24">
        <v>150000</v>
      </c>
    </row>
    <row r="12" spans="1:13" ht="300.75" customHeight="1" x14ac:dyDescent="0.2">
      <c r="A12" s="17">
        <v>4</v>
      </c>
      <c r="B12" s="17" t="s">
        <v>153</v>
      </c>
      <c r="C12" s="17" t="s">
        <v>154</v>
      </c>
      <c r="D12" s="18" t="s">
        <v>640</v>
      </c>
      <c r="E12" s="17" t="s">
        <v>42</v>
      </c>
      <c r="F12" s="19" t="s">
        <v>158</v>
      </c>
      <c r="G12" s="17" t="s">
        <v>384</v>
      </c>
      <c r="H12" s="17">
        <v>1</v>
      </c>
      <c r="I12" s="17" t="s">
        <v>159</v>
      </c>
      <c r="J12" s="19" t="s">
        <v>641</v>
      </c>
      <c r="K12" s="17" t="s">
        <v>152</v>
      </c>
      <c r="L12" s="18" t="s">
        <v>10</v>
      </c>
      <c r="M12" s="24">
        <v>150000</v>
      </c>
    </row>
    <row r="13" spans="1:13" ht="270.75" customHeight="1" x14ac:dyDescent="0.2">
      <c r="A13" s="17">
        <v>5</v>
      </c>
      <c r="B13" s="17" t="s">
        <v>153</v>
      </c>
      <c r="C13" s="17" t="s">
        <v>154</v>
      </c>
      <c r="D13" s="18" t="s">
        <v>82</v>
      </c>
      <c r="E13" s="17" t="s">
        <v>42</v>
      </c>
      <c r="F13" s="19" t="s">
        <v>160</v>
      </c>
      <c r="G13" s="17" t="s">
        <v>161</v>
      </c>
      <c r="H13" s="17">
        <v>100</v>
      </c>
      <c r="I13" s="17" t="s">
        <v>162</v>
      </c>
      <c r="J13" s="19" t="s">
        <v>642</v>
      </c>
      <c r="K13" s="17" t="s">
        <v>163</v>
      </c>
      <c r="L13" s="18" t="s">
        <v>10</v>
      </c>
      <c r="M13" s="24">
        <v>100000</v>
      </c>
    </row>
    <row r="14" spans="1:13" ht="316.5" customHeight="1" x14ac:dyDescent="0.2">
      <c r="A14" s="17">
        <v>6</v>
      </c>
      <c r="B14" s="17" t="s">
        <v>164</v>
      </c>
      <c r="C14" s="17" t="s">
        <v>165</v>
      </c>
      <c r="D14" s="18" t="s">
        <v>55</v>
      </c>
      <c r="E14" s="17" t="s">
        <v>42</v>
      </c>
      <c r="F14" s="19" t="s">
        <v>166</v>
      </c>
      <c r="G14" s="17" t="s">
        <v>167</v>
      </c>
      <c r="H14" s="17">
        <v>1</v>
      </c>
      <c r="I14" s="17" t="s">
        <v>168</v>
      </c>
      <c r="J14" s="19" t="s">
        <v>643</v>
      </c>
      <c r="K14" s="17" t="s">
        <v>163</v>
      </c>
      <c r="L14" s="18" t="s">
        <v>10</v>
      </c>
      <c r="M14" s="24">
        <v>0</v>
      </c>
    </row>
    <row r="15" spans="1:13" ht="106.5" customHeight="1" x14ac:dyDescent="0.2">
      <c r="A15" s="97">
        <v>7</v>
      </c>
      <c r="B15" s="97" t="s">
        <v>153</v>
      </c>
      <c r="C15" s="97" t="s">
        <v>169</v>
      </c>
      <c r="D15" s="98" t="s">
        <v>105</v>
      </c>
      <c r="E15" s="97" t="s">
        <v>170</v>
      </c>
      <c r="F15" s="99" t="s">
        <v>171</v>
      </c>
      <c r="G15" s="17" t="s">
        <v>172</v>
      </c>
      <c r="H15" s="17">
        <v>10</v>
      </c>
      <c r="I15" s="17" t="s">
        <v>173</v>
      </c>
      <c r="J15" s="99" t="s">
        <v>644</v>
      </c>
      <c r="K15" s="97" t="s">
        <v>152</v>
      </c>
      <c r="L15" s="98" t="s">
        <v>10</v>
      </c>
      <c r="M15" s="100">
        <v>1500000</v>
      </c>
    </row>
    <row r="16" spans="1:13" ht="106.5" customHeight="1" x14ac:dyDescent="0.2">
      <c r="A16" s="97"/>
      <c r="B16" s="97"/>
      <c r="C16" s="97"/>
      <c r="D16" s="98"/>
      <c r="E16" s="97"/>
      <c r="F16" s="99"/>
      <c r="G16" s="17" t="s">
        <v>174</v>
      </c>
      <c r="H16" s="17">
        <v>30</v>
      </c>
      <c r="I16" s="17" t="s">
        <v>173</v>
      </c>
      <c r="J16" s="99"/>
      <c r="K16" s="97"/>
      <c r="L16" s="98"/>
      <c r="M16" s="100"/>
    </row>
    <row r="17" spans="1:13" ht="106.5" customHeight="1" x14ac:dyDescent="0.2">
      <c r="A17" s="97"/>
      <c r="B17" s="97"/>
      <c r="C17" s="97"/>
      <c r="D17" s="98"/>
      <c r="E17" s="17" t="s">
        <v>175</v>
      </c>
      <c r="F17" s="99"/>
      <c r="G17" s="17" t="s">
        <v>176</v>
      </c>
      <c r="H17" s="17">
        <v>50</v>
      </c>
      <c r="I17" s="17" t="s">
        <v>645</v>
      </c>
      <c r="J17" s="99"/>
      <c r="K17" s="97"/>
      <c r="L17" s="98"/>
      <c r="M17" s="100"/>
    </row>
    <row r="18" spans="1:13" s="21" customFormat="1" ht="271.5" customHeight="1" x14ac:dyDescent="0.25">
      <c r="A18" s="17">
        <v>8</v>
      </c>
      <c r="B18" s="17" t="s">
        <v>153</v>
      </c>
      <c r="C18" s="17" t="s">
        <v>154</v>
      </c>
      <c r="D18" s="18" t="s">
        <v>385</v>
      </c>
      <c r="E18" s="17" t="s">
        <v>42</v>
      </c>
      <c r="F18" s="19" t="s">
        <v>386</v>
      </c>
      <c r="G18" s="17" t="s">
        <v>384</v>
      </c>
      <c r="H18" s="17">
        <v>2</v>
      </c>
      <c r="I18" s="17" t="s">
        <v>646</v>
      </c>
      <c r="J18" s="20" t="s">
        <v>647</v>
      </c>
      <c r="K18" s="17" t="s">
        <v>387</v>
      </c>
      <c r="L18" s="18" t="s">
        <v>10</v>
      </c>
      <c r="M18" s="24">
        <v>100000</v>
      </c>
    </row>
    <row r="19" spans="1:13" ht="158.25" customHeight="1" x14ac:dyDescent="0.2">
      <c r="A19" s="97">
        <v>9</v>
      </c>
      <c r="B19" s="97" t="s">
        <v>149</v>
      </c>
      <c r="C19" s="97" t="s">
        <v>202</v>
      </c>
      <c r="D19" s="98" t="s">
        <v>104</v>
      </c>
      <c r="E19" s="97" t="s">
        <v>42</v>
      </c>
      <c r="F19" s="99" t="s">
        <v>388</v>
      </c>
      <c r="G19" s="17" t="s">
        <v>179</v>
      </c>
      <c r="H19" s="22">
        <v>25</v>
      </c>
      <c r="I19" s="97" t="s">
        <v>648</v>
      </c>
      <c r="J19" s="99" t="s">
        <v>649</v>
      </c>
      <c r="K19" s="97" t="s">
        <v>650</v>
      </c>
      <c r="L19" s="98" t="s">
        <v>10</v>
      </c>
      <c r="M19" s="100">
        <v>1000000</v>
      </c>
    </row>
    <row r="20" spans="1:13" ht="158.25" customHeight="1" x14ac:dyDescent="0.2">
      <c r="A20" s="97"/>
      <c r="B20" s="97"/>
      <c r="C20" s="97"/>
      <c r="D20" s="98"/>
      <c r="E20" s="97"/>
      <c r="F20" s="99"/>
      <c r="G20" s="17" t="s">
        <v>180</v>
      </c>
      <c r="H20" s="22">
        <v>400</v>
      </c>
      <c r="I20" s="97"/>
      <c r="J20" s="99"/>
      <c r="K20" s="97"/>
      <c r="L20" s="98"/>
      <c r="M20" s="100"/>
    </row>
    <row r="21" spans="1:13" ht="174" customHeight="1" x14ac:dyDescent="0.2">
      <c r="A21" s="97">
        <v>10</v>
      </c>
      <c r="B21" s="97" t="s">
        <v>149</v>
      </c>
      <c r="C21" s="97" t="s">
        <v>150</v>
      </c>
      <c r="D21" s="98" t="s">
        <v>651</v>
      </c>
      <c r="E21" s="17" t="s">
        <v>181</v>
      </c>
      <c r="F21" s="99" t="s">
        <v>389</v>
      </c>
      <c r="G21" s="17" t="s">
        <v>182</v>
      </c>
      <c r="H21" s="17">
        <v>8</v>
      </c>
      <c r="I21" s="97" t="s">
        <v>652</v>
      </c>
      <c r="J21" s="99" t="s">
        <v>653</v>
      </c>
      <c r="K21" s="97" t="s">
        <v>152</v>
      </c>
      <c r="L21" s="98" t="s">
        <v>10</v>
      </c>
      <c r="M21" s="100">
        <v>575000</v>
      </c>
    </row>
    <row r="22" spans="1:13" ht="174" customHeight="1" x14ac:dyDescent="0.2">
      <c r="A22" s="97"/>
      <c r="B22" s="97"/>
      <c r="C22" s="97"/>
      <c r="D22" s="98"/>
      <c r="E22" s="17" t="s">
        <v>183</v>
      </c>
      <c r="F22" s="99"/>
      <c r="G22" s="17" t="s">
        <v>182</v>
      </c>
      <c r="H22" s="17">
        <v>8</v>
      </c>
      <c r="I22" s="97"/>
      <c r="J22" s="99"/>
      <c r="K22" s="97"/>
      <c r="L22" s="98"/>
      <c r="M22" s="100"/>
    </row>
    <row r="23" spans="1:13" ht="276" customHeight="1" x14ac:dyDescent="0.2">
      <c r="A23" s="17">
        <v>11</v>
      </c>
      <c r="B23" s="17" t="s">
        <v>149</v>
      </c>
      <c r="C23" s="17" t="s">
        <v>202</v>
      </c>
      <c r="D23" s="18" t="s">
        <v>107</v>
      </c>
      <c r="E23" s="17" t="s">
        <v>42</v>
      </c>
      <c r="F23" s="19" t="s">
        <v>390</v>
      </c>
      <c r="G23" s="17" t="s">
        <v>179</v>
      </c>
      <c r="H23" s="17">
        <v>20</v>
      </c>
      <c r="I23" s="17" t="s">
        <v>654</v>
      </c>
      <c r="J23" s="19" t="s">
        <v>655</v>
      </c>
      <c r="K23" s="17" t="s">
        <v>152</v>
      </c>
      <c r="L23" s="18" t="s">
        <v>10</v>
      </c>
      <c r="M23" s="24">
        <v>500000</v>
      </c>
    </row>
    <row r="24" spans="1:13" ht="176.25" customHeight="1" x14ac:dyDescent="0.2">
      <c r="A24" s="97">
        <v>12</v>
      </c>
      <c r="B24" s="97" t="s">
        <v>149</v>
      </c>
      <c r="C24" s="97" t="s">
        <v>177</v>
      </c>
      <c r="D24" s="98" t="s">
        <v>100</v>
      </c>
      <c r="E24" s="17" t="s">
        <v>184</v>
      </c>
      <c r="F24" s="101" t="s">
        <v>391</v>
      </c>
      <c r="G24" s="17" t="s">
        <v>180</v>
      </c>
      <c r="H24" s="17">
        <v>200</v>
      </c>
      <c r="I24" s="97" t="s">
        <v>656</v>
      </c>
      <c r="J24" s="99" t="s">
        <v>657</v>
      </c>
      <c r="K24" s="97" t="s">
        <v>185</v>
      </c>
      <c r="L24" s="98" t="s">
        <v>10</v>
      </c>
      <c r="M24" s="100">
        <v>400000</v>
      </c>
    </row>
    <row r="25" spans="1:13" ht="176.25" customHeight="1" x14ac:dyDescent="0.2">
      <c r="A25" s="97"/>
      <c r="B25" s="97"/>
      <c r="C25" s="97"/>
      <c r="D25" s="98"/>
      <c r="E25" s="17" t="s">
        <v>186</v>
      </c>
      <c r="F25" s="101"/>
      <c r="G25" s="17" t="s">
        <v>187</v>
      </c>
      <c r="H25" s="17">
        <v>40</v>
      </c>
      <c r="I25" s="97"/>
      <c r="J25" s="99"/>
      <c r="K25" s="97"/>
      <c r="L25" s="98"/>
      <c r="M25" s="100"/>
    </row>
    <row r="26" spans="1:13" ht="140.25" customHeight="1" x14ac:dyDescent="0.2">
      <c r="A26" s="97">
        <v>13</v>
      </c>
      <c r="B26" s="97" t="s">
        <v>149</v>
      </c>
      <c r="C26" s="97" t="s">
        <v>150</v>
      </c>
      <c r="D26" s="98" t="s">
        <v>58</v>
      </c>
      <c r="E26" s="17" t="s">
        <v>188</v>
      </c>
      <c r="F26" s="99" t="s">
        <v>392</v>
      </c>
      <c r="G26" s="17" t="s">
        <v>189</v>
      </c>
      <c r="H26" s="17">
        <v>1</v>
      </c>
      <c r="I26" s="17" t="s">
        <v>190</v>
      </c>
      <c r="J26" s="99" t="s">
        <v>658</v>
      </c>
      <c r="K26" s="97" t="s">
        <v>393</v>
      </c>
      <c r="L26" s="98" t="s">
        <v>10</v>
      </c>
      <c r="M26" s="100">
        <v>350000</v>
      </c>
    </row>
    <row r="27" spans="1:13" ht="140.25" customHeight="1" x14ac:dyDescent="0.2">
      <c r="A27" s="97"/>
      <c r="B27" s="97"/>
      <c r="C27" s="97"/>
      <c r="D27" s="98"/>
      <c r="E27" s="17" t="s">
        <v>191</v>
      </c>
      <c r="F27" s="99"/>
      <c r="G27" s="17" t="s">
        <v>192</v>
      </c>
      <c r="H27" s="17">
        <v>2</v>
      </c>
      <c r="I27" s="17" t="s">
        <v>193</v>
      </c>
      <c r="J27" s="99"/>
      <c r="K27" s="97"/>
      <c r="L27" s="98"/>
      <c r="M27" s="100"/>
    </row>
    <row r="28" spans="1:13" ht="226.5" customHeight="1" x14ac:dyDescent="0.2">
      <c r="A28" s="17">
        <v>14</v>
      </c>
      <c r="B28" s="17" t="s">
        <v>149</v>
      </c>
      <c r="C28" s="17" t="s">
        <v>177</v>
      </c>
      <c r="D28" s="18" t="s">
        <v>18</v>
      </c>
      <c r="E28" s="17" t="s">
        <v>42</v>
      </c>
      <c r="F28" s="23" t="s">
        <v>394</v>
      </c>
      <c r="G28" s="17" t="s">
        <v>194</v>
      </c>
      <c r="H28" s="17">
        <v>4</v>
      </c>
      <c r="I28" s="17" t="s">
        <v>659</v>
      </c>
      <c r="J28" s="19" t="s">
        <v>660</v>
      </c>
      <c r="K28" s="17" t="s">
        <v>152</v>
      </c>
      <c r="L28" s="18" t="s">
        <v>10</v>
      </c>
      <c r="M28" s="24">
        <v>50000</v>
      </c>
    </row>
    <row r="29" spans="1:13" ht="39.75" customHeight="1" x14ac:dyDescent="0.35">
      <c r="A29" s="61"/>
      <c r="B29" s="61"/>
      <c r="C29" s="61"/>
      <c r="D29" s="62"/>
      <c r="E29" s="63"/>
      <c r="F29" s="64"/>
      <c r="G29" s="63"/>
      <c r="H29" s="63"/>
      <c r="I29" s="63"/>
      <c r="J29" s="65"/>
      <c r="K29" s="61"/>
      <c r="L29" s="18" t="s">
        <v>939</v>
      </c>
      <c r="M29" s="79">
        <f>SUM(M8:M28)</f>
        <v>5325000</v>
      </c>
    </row>
  </sheetData>
  <mergeCells count="67">
    <mergeCell ref="A4:C6"/>
    <mergeCell ref="D4:L6"/>
    <mergeCell ref="M4:M7"/>
    <mergeCell ref="A1:B2"/>
    <mergeCell ref="C1:K1"/>
    <mergeCell ref="L1:M1"/>
    <mergeCell ref="C2:K2"/>
    <mergeCell ref="L2:M2"/>
    <mergeCell ref="K9:K10"/>
    <mergeCell ref="L9:L10"/>
    <mergeCell ref="M9:M10"/>
    <mergeCell ref="A15:A17"/>
    <mergeCell ref="B15:B17"/>
    <mergeCell ref="C15:C17"/>
    <mergeCell ref="D15:D17"/>
    <mergeCell ref="E15:E16"/>
    <mergeCell ref="F15:F17"/>
    <mergeCell ref="J15:J17"/>
    <mergeCell ref="A9:A10"/>
    <mergeCell ref="B9:B10"/>
    <mergeCell ref="C9:C10"/>
    <mergeCell ref="D9:D10"/>
    <mergeCell ref="F9:F10"/>
    <mergeCell ref="J9:J10"/>
    <mergeCell ref="K15:K17"/>
    <mergeCell ref="L15:L17"/>
    <mergeCell ref="M15:M17"/>
    <mergeCell ref="A19:A20"/>
    <mergeCell ref="B19:B20"/>
    <mergeCell ref="C19:C20"/>
    <mergeCell ref="D19:D20"/>
    <mergeCell ref="E19:E20"/>
    <mergeCell ref="F19:F20"/>
    <mergeCell ref="I19:I20"/>
    <mergeCell ref="J19:J20"/>
    <mergeCell ref="K19:K20"/>
    <mergeCell ref="L19:L20"/>
    <mergeCell ref="M19:M20"/>
    <mergeCell ref="A21:A22"/>
    <mergeCell ref="B21:B22"/>
    <mergeCell ref="C21:C22"/>
    <mergeCell ref="D21:D22"/>
    <mergeCell ref="F21:F22"/>
    <mergeCell ref="I21:I22"/>
    <mergeCell ref="J21:J22"/>
    <mergeCell ref="K21:K22"/>
    <mergeCell ref="L21:L22"/>
    <mergeCell ref="M21:M22"/>
    <mergeCell ref="I24:I25"/>
    <mergeCell ref="A26:A27"/>
    <mergeCell ref="B26:B27"/>
    <mergeCell ref="C26:C27"/>
    <mergeCell ref="D26:D27"/>
    <mergeCell ref="F26:F27"/>
    <mergeCell ref="A24:A25"/>
    <mergeCell ref="B24:B25"/>
    <mergeCell ref="C24:C25"/>
    <mergeCell ref="D24:D25"/>
    <mergeCell ref="F24:F25"/>
    <mergeCell ref="K26:K27"/>
    <mergeCell ref="L26:L27"/>
    <mergeCell ref="M26:M27"/>
    <mergeCell ref="J24:J25"/>
    <mergeCell ref="K24:K25"/>
    <mergeCell ref="L24:L25"/>
    <mergeCell ref="M24:M25"/>
    <mergeCell ref="J26:J27"/>
  </mergeCells>
  <phoneticPr fontId="8" type="noConversion"/>
  <conditionalFormatting sqref="D28">
    <cfRule type="containsBlanks" dxfId="88" priority="27" stopIfTrue="1">
      <formula>LEN(TRIM(D28))=0</formula>
    </cfRule>
  </conditionalFormatting>
  <conditionalFormatting sqref="G28">
    <cfRule type="containsBlanks" dxfId="87" priority="28" stopIfTrue="1">
      <formula>LEN(TRIM(G28))=0</formula>
    </cfRule>
  </conditionalFormatting>
  <conditionalFormatting sqref="I28:K28 K24 F28 D24 D26">
    <cfRule type="containsBlanks" dxfId="86" priority="30" stopIfTrue="1">
      <formula>LEN(TRIM(D24))=0</formula>
    </cfRule>
  </conditionalFormatting>
  <conditionalFormatting sqref="D19 D21 D23">
    <cfRule type="containsBlanks" dxfId="85" priority="33" stopIfTrue="1">
      <formula>LEN(TRIM(D19))=0</formula>
    </cfRule>
  </conditionalFormatting>
  <conditionalFormatting sqref="F19:J19 G22:H22 F23:J24 G27:I27 F21:J21 F26:J26 G25:H25">
    <cfRule type="containsBlanks" dxfId="84" priority="32" stopIfTrue="1">
      <formula>LEN(TRIM(F19))=0</formula>
    </cfRule>
  </conditionalFormatting>
  <conditionalFormatting sqref="K26 K19 K23 K21">
    <cfRule type="containsBlanks" dxfId="83" priority="31" stopIfTrue="1">
      <formula>LEN(TRIM(K19))=0</formula>
    </cfRule>
  </conditionalFormatting>
  <conditionalFormatting sqref="H28">
    <cfRule type="containsBlanks" dxfId="82" priority="29" stopIfTrue="1">
      <formula>LEN(TRIM(H28))=0</formula>
    </cfRule>
  </conditionalFormatting>
  <conditionalFormatting sqref="A8:L28">
    <cfRule type="containsBlanks" dxfId="81" priority="26">
      <formula>LEN(TRIM(A8))=0</formula>
    </cfRule>
  </conditionalFormatting>
  <conditionalFormatting sqref="E28">
    <cfRule type="containsBlanks" dxfId="80" priority="19" stopIfTrue="1">
      <formula>LEN(TRIM(E28))=0</formula>
    </cfRule>
  </conditionalFormatting>
  <conditionalFormatting sqref="E24:E26">
    <cfRule type="containsBlanks" dxfId="79" priority="20" stopIfTrue="1">
      <formula>LEN(TRIM(E24))=0</formula>
    </cfRule>
  </conditionalFormatting>
  <conditionalFormatting sqref="E19 E27 E21:E23">
    <cfRule type="containsBlanks" dxfId="78" priority="21" stopIfTrue="1">
      <formula>LEN(TRIM(E19))=0</formula>
    </cfRule>
  </conditionalFormatting>
  <dataValidations count="3">
    <dataValidation type="list" allowBlank="1" showInputMessage="1" showErrorMessage="1" sqref="C8:C9 C11:C15 C18:C19 C21 C23:C24 C26 C28" xr:uid="{E2F73C73-A8DA-4DEA-AA09-D52483B7213C}">
      <formula1>INDIRECT($B8)</formula1>
    </dataValidation>
    <dataValidation type="list" allowBlank="1" showInputMessage="1" showErrorMessage="1" sqref="B8:B9 B11:B15 B18:B19 B21 B23:B24 B26 B28" xr:uid="{5D59E82B-48EC-41FE-B289-90303DD484DC}">
      <formula1>Eje_Estratégico</formula1>
    </dataValidation>
    <dataValidation allowBlank="1" showInputMessage="1" showErrorMessage="1" prompt="Favor explicar a quien va dirigido y el tipo de impacto: Financiero, tangibles, Intangibles, etc" sqref="J7:K7" xr:uid="{DD940D66-066F-4247-94FC-9F3BA31451DB}"/>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rowBreaks count="2" manualBreakCount="2">
    <brk id="13" max="12" man="1"/>
    <brk id="22" max="12"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3BD0-0987-4B0E-A481-90080EB32F57}">
  <sheetPr codeName="Hoja7"/>
  <dimension ref="A1:E38"/>
  <sheetViews>
    <sheetView workbookViewId="0"/>
  </sheetViews>
  <sheetFormatPr baseColWidth="10" defaultColWidth="11.42578125" defaultRowHeight="15" x14ac:dyDescent="0.25"/>
  <cols>
    <col min="1" max="1" width="4.7109375" customWidth="1"/>
    <col min="2" max="2" width="73.42578125" customWidth="1"/>
    <col min="5" max="5" width="94.5703125" bestFit="1" customWidth="1"/>
  </cols>
  <sheetData>
    <row r="1" spans="1:5" ht="31.5" x14ac:dyDescent="0.25">
      <c r="B1" s="1" t="s">
        <v>943</v>
      </c>
      <c r="E1" s="5" t="s">
        <v>944</v>
      </c>
    </row>
    <row r="2" spans="1:5" ht="31.5" x14ac:dyDescent="0.25">
      <c r="A2" s="2"/>
      <c r="B2" s="4" t="s">
        <v>445</v>
      </c>
      <c r="E2" s="4" t="s">
        <v>289</v>
      </c>
    </row>
    <row r="3" spans="1:5" ht="31.5" x14ac:dyDescent="0.25">
      <c r="A3" s="3"/>
      <c r="B3" s="4" t="s">
        <v>290</v>
      </c>
      <c r="E3" s="4" t="s">
        <v>149</v>
      </c>
    </row>
    <row r="4" spans="1:5" ht="31.5" x14ac:dyDescent="0.25">
      <c r="A4" s="3"/>
      <c r="B4" s="4" t="s">
        <v>599</v>
      </c>
      <c r="E4" s="4" t="s">
        <v>153</v>
      </c>
    </row>
    <row r="5" spans="1:5" ht="15.75" x14ac:dyDescent="0.25">
      <c r="A5" s="3"/>
      <c r="E5" s="4" t="s">
        <v>164</v>
      </c>
    </row>
    <row r="6" spans="1:5" ht="15.75" x14ac:dyDescent="0.25">
      <c r="A6" s="3"/>
      <c r="B6" s="1" t="s">
        <v>945</v>
      </c>
    </row>
    <row r="7" spans="1:5" ht="47.25" x14ac:dyDescent="0.25">
      <c r="A7" s="3"/>
      <c r="B7" s="4" t="s">
        <v>150</v>
      </c>
      <c r="E7" s="5" t="s">
        <v>946</v>
      </c>
    </row>
    <row r="8" spans="1:5" ht="31.5" x14ac:dyDescent="0.25">
      <c r="A8" s="3"/>
      <c r="B8" s="4" t="s">
        <v>202</v>
      </c>
      <c r="E8" s="4" t="s">
        <v>20</v>
      </c>
    </row>
    <row r="9" spans="1:5" ht="47.25" x14ac:dyDescent="0.25">
      <c r="A9" s="3"/>
      <c r="B9" s="4" t="s">
        <v>177</v>
      </c>
      <c r="E9" s="4" t="s">
        <v>196</v>
      </c>
    </row>
    <row r="10" spans="1:5" ht="15.75" x14ac:dyDescent="0.25">
      <c r="A10" s="3"/>
      <c r="B10" s="4"/>
      <c r="E10" s="4" t="s">
        <v>14</v>
      </c>
    </row>
    <row r="11" spans="1:5" ht="31.5" x14ac:dyDescent="0.25">
      <c r="A11" s="3"/>
      <c r="B11" s="1" t="s">
        <v>947</v>
      </c>
      <c r="E11" s="4" t="s">
        <v>16</v>
      </c>
    </row>
    <row r="12" spans="1:5" ht="47.25" x14ac:dyDescent="0.25">
      <c r="A12" s="3"/>
      <c r="B12" s="4" t="s">
        <v>154</v>
      </c>
      <c r="E12" s="4" t="s">
        <v>178</v>
      </c>
    </row>
    <row r="13" spans="1:5" ht="31.5" x14ac:dyDescent="0.25">
      <c r="A13" s="3"/>
      <c r="B13" s="4" t="s">
        <v>169</v>
      </c>
      <c r="E13" s="4" t="s">
        <v>33</v>
      </c>
    </row>
    <row r="14" spans="1:5" ht="47.25" customHeight="1" x14ac:dyDescent="0.25">
      <c r="A14" s="3"/>
      <c r="B14" s="4" t="s">
        <v>948</v>
      </c>
    </row>
    <row r="15" spans="1:5" ht="15.75" x14ac:dyDescent="0.25">
      <c r="A15" s="3"/>
      <c r="B15" s="4"/>
    </row>
    <row r="16" spans="1:5" ht="15.75" x14ac:dyDescent="0.25">
      <c r="A16" s="3"/>
      <c r="B16" s="1" t="s">
        <v>949</v>
      </c>
    </row>
    <row r="17" spans="1:2" ht="31.5" x14ac:dyDescent="0.25">
      <c r="A17" s="3"/>
      <c r="B17" s="4" t="s">
        <v>165</v>
      </c>
    </row>
    <row r="18" spans="1:2" ht="31.5" x14ac:dyDescent="0.25">
      <c r="A18" s="3"/>
      <c r="B18" s="4" t="s">
        <v>195</v>
      </c>
    </row>
    <row r="19" spans="1:2" ht="31.5" x14ac:dyDescent="0.25">
      <c r="A19" s="3"/>
      <c r="B19" s="4" t="s">
        <v>950</v>
      </c>
    </row>
    <row r="20" spans="1:2" ht="15.75" x14ac:dyDescent="0.25">
      <c r="A20" s="3"/>
    </row>
    <row r="24" spans="1:2" x14ac:dyDescent="0.25">
      <c r="B24" t="s">
        <v>12</v>
      </c>
    </row>
    <row r="25" spans="1:2" x14ac:dyDescent="0.25">
      <c r="B25" t="s">
        <v>861</v>
      </c>
    </row>
    <row r="26" spans="1:2" x14ac:dyDescent="0.25">
      <c r="B26" t="s">
        <v>358</v>
      </c>
    </row>
    <row r="27" spans="1:2" x14ac:dyDescent="0.25">
      <c r="B27" t="s">
        <v>218</v>
      </c>
    </row>
    <row r="28" spans="1:2" x14ac:dyDescent="0.25">
      <c r="B28" t="s">
        <v>17</v>
      </c>
    </row>
    <row r="29" spans="1:2" x14ac:dyDescent="0.25">
      <c r="B29" t="s">
        <v>19</v>
      </c>
    </row>
    <row r="30" spans="1:2" x14ac:dyDescent="0.25">
      <c r="B30" t="s">
        <v>490</v>
      </c>
    </row>
    <row r="31" spans="1:2" x14ac:dyDescent="0.25">
      <c r="B31" t="s">
        <v>22</v>
      </c>
    </row>
    <row r="32" spans="1:2" x14ac:dyDescent="0.25">
      <c r="B32" t="s">
        <v>24</v>
      </c>
    </row>
    <row r="33" spans="2:2" x14ac:dyDescent="0.25">
      <c r="B33" t="s">
        <v>26</v>
      </c>
    </row>
    <row r="34" spans="2:2" x14ac:dyDescent="0.25">
      <c r="B34" t="s">
        <v>27</v>
      </c>
    </row>
    <row r="35" spans="2:2" x14ac:dyDescent="0.25">
      <c r="B35" t="s">
        <v>28</v>
      </c>
    </row>
    <row r="36" spans="2:2" x14ac:dyDescent="0.25">
      <c r="B36" t="s">
        <v>30</v>
      </c>
    </row>
    <row r="37" spans="2:2" x14ac:dyDescent="0.25">
      <c r="B37" t="s">
        <v>32</v>
      </c>
    </row>
    <row r="38" spans="2:2" x14ac:dyDescent="0.25">
      <c r="B38" t="s">
        <v>42</v>
      </c>
    </row>
  </sheetData>
  <pageMargins left="0.7" right="0.7" top="0.75" bottom="0.75"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32411-EDD7-45FD-8F2F-19319C9DEF29}">
  <sheetPr>
    <pageSetUpPr fitToPage="1"/>
  </sheetPr>
  <dimension ref="A1:M15"/>
  <sheetViews>
    <sheetView view="pageBreakPreview" zoomScale="40" zoomScaleNormal="40" zoomScaleSheetLayoutView="40" workbookViewId="0">
      <pane ySplit="7" topLeftCell="A8" activePane="bottomLeft" state="frozen"/>
      <selection activeCell="G36" sqref="G36"/>
      <selection pane="bottomLeft" activeCell="C1" sqref="C1:K1"/>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399.75" customHeight="1" x14ac:dyDescent="0.2">
      <c r="A8" s="17">
        <v>15</v>
      </c>
      <c r="B8" s="17" t="s">
        <v>164</v>
      </c>
      <c r="C8" s="17" t="s">
        <v>195</v>
      </c>
      <c r="D8" s="18" t="s">
        <v>85</v>
      </c>
      <c r="E8" s="17" t="s">
        <v>42</v>
      </c>
      <c r="F8" s="19" t="s">
        <v>395</v>
      </c>
      <c r="G8" s="17" t="s">
        <v>200</v>
      </c>
      <c r="H8" s="17">
        <v>100</v>
      </c>
      <c r="I8" s="17" t="s">
        <v>661</v>
      </c>
      <c r="J8" s="19" t="s">
        <v>662</v>
      </c>
      <c r="K8" s="17" t="s">
        <v>152</v>
      </c>
      <c r="L8" s="18" t="s">
        <v>8</v>
      </c>
      <c r="M8" s="24">
        <v>1000000</v>
      </c>
    </row>
    <row r="9" spans="1:13" ht="330" customHeight="1" x14ac:dyDescent="0.2">
      <c r="A9" s="17">
        <v>16</v>
      </c>
      <c r="B9" s="17" t="s">
        <v>149</v>
      </c>
      <c r="C9" s="17" t="s">
        <v>150</v>
      </c>
      <c r="D9" s="18" t="s">
        <v>84</v>
      </c>
      <c r="E9" s="17" t="s">
        <v>42</v>
      </c>
      <c r="F9" s="19" t="s">
        <v>204</v>
      </c>
      <c r="G9" s="17" t="s">
        <v>579</v>
      </c>
      <c r="H9" s="17">
        <v>300</v>
      </c>
      <c r="I9" s="17" t="s">
        <v>663</v>
      </c>
      <c r="J9" s="19" t="s">
        <v>664</v>
      </c>
      <c r="K9" s="17" t="s">
        <v>163</v>
      </c>
      <c r="L9" s="18" t="s">
        <v>8</v>
      </c>
      <c r="M9" s="24">
        <v>400000</v>
      </c>
    </row>
    <row r="10" spans="1:13" ht="384.75" customHeight="1" x14ac:dyDescent="0.2">
      <c r="A10" s="17">
        <v>17</v>
      </c>
      <c r="B10" s="17" t="s">
        <v>164</v>
      </c>
      <c r="C10" s="17" t="s">
        <v>195</v>
      </c>
      <c r="D10" s="18" t="s">
        <v>62</v>
      </c>
      <c r="E10" s="17" t="s">
        <v>42</v>
      </c>
      <c r="F10" s="19" t="s">
        <v>203</v>
      </c>
      <c r="G10" s="17" t="s">
        <v>665</v>
      </c>
      <c r="H10" s="17">
        <v>1</v>
      </c>
      <c r="I10" s="17" t="s">
        <v>666</v>
      </c>
      <c r="J10" s="19" t="s">
        <v>667</v>
      </c>
      <c r="K10" s="17" t="s">
        <v>163</v>
      </c>
      <c r="L10" s="18" t="s">
        <v>8</v>
      </c>
      <c r="M10" s="24">
        <v>800000</v>
      </c>
    </row>
    <row r="11" spans="1:13" ht="333" customHeight="1" x14ac:dyDescent="0.2">
      <c r="A11" s="17">
        <v>18</v>
      </c>
      <c r="B11" s="17" t="s">
        <v>164</v>
      </c>
      <c r="C11" s="17" t="s">
        <v>195</v>
      </c>
      <c r="D11" s="18" t="s">
        <v>113</v>
      </c>
      <c r="E11" s="17" t="s">
        <v>42</v>
      </c>
      <c r="F11" s="19" t="s">
        <v>396</v>
      </c>
      <c r="G11" s="17" t="s">
        <v>668</v>
      </c>
      <c r="H11" s="17">
        <v>3</v>
      </c>
      <c r="I11" s="17" t="s">
        <v>669</v>
      </c>
      <c r="J11" s="19" t="s">
        <v>670</v>
      </c>
      <c r="K11" s="17" t="s">
        <v>201</v>
      </c>
      <c r="L11" s="18" t="s">
        <v>8</v>
      </c>
      <c r="M11" s="24">
        <v>900000</v>
      </c>
    </row>
    <row r="12" spans="1:13" ht="39.75" customHeight="1" x14ac:dyDescent="0.35">
      <c r="A12" s="61"/>
      <c r="B12" s="61"/>
      <c r="C12" s="61"/>
      <c r="D12" s="62"/>
      <c r="E12" s="63"/>
      <c r="F12" s="64"/>
      <c r="G12" s="63"/>
      <c r="H12" s="63"/>
      <c r="I12" s="63"/>
      <c r="J12" s="65"/>
      <c r="K12" s="61"/>
      <c r="L12" s="18" t="s">
        <v>939</v>
      </c>
      <c r="M12" s="79">
        <f>SUM(M8:M11)</f>
        <v>3100000</v>
      </c>
    </row>
    <row r="15" spans="1:13" x14ac:dyDescent="0.25">
      <c r="F15" s="77"/>
      <c r="G15" s="78"/>
      <c r="H15" s="78"/>
      <c r="I15" s="78"/>
    </row>
  </sheetData>
  <mergeCells count="8">
    <mergeCell ref="A4:C6"/>
    <mergeCell ref="D4:L6"/>
    <mergeCell ref="M4:M7"/>
    <mergeCell ref="A1:B2"/>
    <mergeCell ref="C1:K1"/>
    <mergeCell ref="L1:M1"/>
    <mergeCell ref="C2:K2"/>
    <mergeCell ref="L2:M2"/>
  </mergeCells>
  <phoneticPr fontId="8" type="noConversion"/>
  <conditionalFormatting sqref="A8:L11">
    <cfRule type="containsBlanks" dxfId="77" priority="26">
      <formula>LEN(TRIM(A8))=0</formula>
    </cfRule>
  </conditionalFormatting>
  <dataValidations count="3">
    <dataValidation type="list" allowBlank="1" showInputMessage="1" showErrorMessage="1" sqref="B8:B11" xr:uid="{286B104D-D4FD-4262-8A81-042B175F604C}">
      <formula1>Eje_Estratégico</formula1>
    </dataValidation>
    <dataValidation allowBlank="1" showInputMessage="1" showErrorMessage="1" prompt="Favor explicar a quien va dirigido y el tipo de impacto: Financiero, tangibles, Intangibles, etc" sqref="J7:K7" xr:uid="{ADC07678-71BE-49A9-96C4-7FC69187E80B}"/>
    <dataValidation type="list" allowBlank="1" showInputMessage="1" showErrorMessage="1" sqref="C8:C11" xr:uid="{0289836A-B1AD-4299-AFEC-F89A2C2877C4}">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007F-CA3F-44F4-834F-448E39516512}">
  <sheetPr>
    <pageSetUpPr fitToPage="1"/>
  </sheetPr>
  <dimension ref="A1:M22"/>
  <sheetViews>
    <sheetView view="pageBreakPreview" zoomScale="40" zoomScaleNormal="40" zoomScaleSheetLayoutView="40" workbookViewId="0">
      <pane ySplit="7" topLeftCell="A8" activePane="bottomLeft" state="frozen"/>
      <selection activeCell="G36" sqref="G36"/>
      <selection pane="bottomLeft" activeCell="G36" sqref="G36"/>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218.25" customHeight="1" x14ac:dyDescent="0.2">
      <c r="A8" s="97">
        <v>19</v>
      </c>
      <c r="B8" s="97" t="s">
        <v>149</v>
      </c>
      <c r="C8" s="97" t="s">
        <v>202</v>
      </c>
      <c r="D8" s="98" t="s">
        <v>97</v>
      </c>
      <c r="E8" s="97" t="s">
        <v>42</v>
      </c>
      <c r="F8" s="99" t="s">
        <v>397</v>
      </c>
      <c r="G8" s="17" t="s">
        <v>207</v>
      </c>
      <c r="H8" s="17">
        <v>500</v>
      </c>
      <c r="I8" s="97" t="s">
        <v>398</v>
      </c>
      <c r="J8" s="99" t="s">
        <v>671</v>
      </c>
      <c r="K8" s="97" t="s">
        <v>163</v>
      </c>
      <c r="L8" s="98" t="s">
        <v>7</v>
      </c>
      <c r="M8" s="102">
        <v>15136553.699999999</v>
      </c>
    </row>
    <row r="9" spans="1:13" ht="218.25" customHeight="1" x14ac:dyDescent="0.2">
      <c r="A9" s="97"/>
      <c r="B9" s="97"/>
      <c r="C9" s="97"/>
      <c r="D9" s="98"/>
      <c r="E9" s="97"/>
      <c r="F9" s="99"/>
      <c r="G9" s="17" t="s">
        <v>180</v>
      </c>
      <c r="H9" s="17">
        <v>20000</v>
      </c>
      <c r="I9" s="97"/>
      <c r="J9" s="99"/>
      <c r="K9" s="97"/>
      <c r="L9" s="98"/>
      <c r="M9" s="102"/>
    </row>
    <row r="10" spans="1:13" ht="291.75" customHeight="1" x14ac:dyDescent="0.2">
      <c r="A10" s="17">
        <v>20</v>
      </c>
      <c r="B10" s="17" t="s">
        <v>149</v>
      </c>
      <c r="C10" s="17" t="s">
        <v>150</v>
      </c>
      <c r="D10" s="18" t="s">
        <v>120</v>
      </c>
      <c r="E10" s="17" t="s">
        <v>42</v>
      </c>
      <c r="F10" s="19" t="s">
        <v>399</v>
      </c>
      <c r="G10" s="17" t="s">
        <v>198</v>
      </c>
      <c r="H10" s="17">
        <v>10</v>
      </c>
      <c r="I10" s="17" t="s">
        <v>672</v>
      </c>
      <c r="J10" s="19" t="s">
        <v>673</v>
      </c>
      <c r="K10" s="17" t="s">
        <v>163</v>
      </c>
      <c r="L10" s="18" t="s">
        <v>7</v>
      </c>
      <c r="M10" s="24">
        <v>3700000</v>
      </c>
    </row>
    <row r="11" spans="1:13" ht="375" customHeight="1" x14ac:dyDescent="0.2">
      <c r="A11" s="17">
        <v>21</v>
      </c>
      <c r="B11" s="17" t="s">
        <v>149</v>
      </c>
      <c r="C11" s="17" t="s">
        <v>177</v>
      </c>
      <c r="D11" s="18" t="s">
        <v>93</v>
      </c>
      <c r="E11" s="17" t="s">
        <v>42</v>
      </c>
      <c r="F11" s="19" t="s">
        <v>400</v>
      </c>
      <c r="G11" s="17" t="s">
        <v>208</v>
      </c>
      <c r="H11" s="17">
        <v>10000</v>
      </c>
      <c r="I11" s="17" t="s">
        <v>209</v>
      </c>
      <c r="J11" s="19" t="s">
        <v>674</v>
      </c>
      <c r="K11" s="17" t="s">
        <v>401</v>
      </c>
      <c r="L11" s="18" t="s">
        <v>7</v>
      </c>
      <c r="M11" s="24">
        <v>24729500</v>
      </c>
    </row>
    <row r="12" spans="1:13" ht="105" customHeight="1" x14ac:dyDescent="0.2">
      <c r="A12" s="97">
        <v>22</v>
      </c>
      <c r="B12" s="97" t="s">
        <v>149</v>
      </c>
      <c r="C12" s="97" t="s">
        <v>150</v>
      </c>
      <c r="D12" s="98" t="s">
        <v>675</v>
      </c>
      <c r="E12" s="17" t="s">
        <v>210</v>
      </c>
      <c r="F12" s="99" t="s">
        <v>402</v>
      </c>
      <c r="G12" s="17" t="s">
        <v>211</v>
      </c>
      <c r="H12" s="17">
        <v>2500</v>
      </c>
      <c r="I12" s="97" t="s">
        <v>676</v>
      </c>
      <c r="J12" s="99" t="s">
        <v>677</v>
      </c>
      <c r="K12" s="97" t="s">
        <v>403</v>
      </c>
      <c r="L12" s="98" t="s">
        <v>7</v>
      </c>
      <c r="M12" s="100">
        <v>14000000</v>
      </c>
    </row>
    <row r="13" spans="1:13" ht="105" customHeight="1" x14ac:dyDescent="0.2">
      <c r="A13" s="97"/>
      <c r="B13" s="97"/>
      <c r="C13" s="97"/>
      <c r="D13" s="98"/>
      <c r="E13" s="17" t="s">
        <v>212</v>
      </c>
      <c r="F13" s="99"/>
      <c r="G13" s="17" t="s">
        <v>213</v>
      </c>
      <c r="H13" s="17">
        <v>97</v>
      </c>
      <c r="I13" s="97"/>
      <c r="J13" s="99"/>
      <c r="K13" s="97"/>
      <c r="L13" s="98"/>
      <c r="M13" s="100"/>
    </row>
    <row r="14" spans="1:13" ht="132" customHeight="1" x14ac:dyDescent="0.2">
      <c r="A14" s="97"/>
      <c r="B14" s="97"/>
      <c r="C14" s="97"/>
      <c r="D14" s="98"/>
      <c r="E14" s="97" t="s">
        <v>214</v>
      </c>
      <c r="F14" s="99"/>
      <c r="G14" s="17" t="s">
        <v>678</v>
      </c>
      <c r="H14" s="17">
        <v>19</v>
      </c>
      <c r="I14" s="97"/>
      <c r="J14" s="99"/>
      <c r="K14" s="97"/>
      <c r="L14" s="98"/>
      <c r="M14" s="100"/>
    </row>
    <row r="15" spans="1:13" ht="105" customHeight="1" x14ac:dyDescent="0.2">
      <c r="A15" s="97"/>
      <c r="B15" s="97"/>
      <c r="C15" s="97"/>
      <c r="D15" s="98"/>
      <c r="E15" s="97"/>
      <c r="F15" s="99"/>
      <c r="G15" s="17" t="s">
        <v>215</v>
      </c>
      <c r="H15" s="17">
        <v>15</v>
      </c>
      <c r="I15" s="97"/>
      <c r="J15" s="99"/>
      <c r="K15" s="97"/>
      <c r="L15" s="98"/>
      <c r="M15" s="100"/>
    </row>
    <row r="16" spans="1:13" ht="282" customHeight="1" x14ac:dyDescent="0.2">
      <c r="A16" s="17">
        <v>23</v>
      </c>
      <c r="B16" s="17" t="s">
        <v>149</v>
      </c>
      <c r="C16" s="17" t="s">
        <v>150</v>
      </c>
      <c r="D16" s="18" t="s">
        <v>112</v>
      </c>
      <c r="E16" s="17" t="s">
        <v>42</v>
      </c>
      <c r="F16" s="19" t="s">
        <v>404</v>
      </c>
      <c r="G16" s="17" t="s">
        <v>198</v>
      </c>
      <c r="H16" s="17">
        <v>1</v>
      </c>
      <c r="I16" s="17" t="s">
        <v>679</v>
      </c>
      <c r="J16" s="19" t="s">
        <v>680</v>
      </c>
      <c r="K16" s="17" t="s">
        <v>152</v>
      </c>
      <c r="L16" s="18" t="s">
        <v>7</v>
      </c>
      <c r="M16" s="24">
        <v>1155000</v>
      </c>
    </row>
    <row r="17" spans="1:13" ht="198" customHeight="1" x14ac:dyDescent="0.2">
      <c r="A17" s="17">
        <v>24</v>
      </c>
      <c r="B17" s="17" t="s">
        <v>149</v>
      </c>
      <c r="C17" s="17" t="s">
        <v>150</v>
      </c>
      <c r="D17" s="18" t="s">
        <v>116</v>
      </c>
      <c r="E17" s="17" t="s">
        <v>42</v>
      </c>
      <c r="F17" s="19" t="s">
        <v>405</v>
      </c>
      <c r="G17" s="17" t="s">
        <v>198</v>
      </c>
      <c r="H17" s="17">
        <v>3</v>
      </c>
      <c r="I17" s="17" t="s">
        <v>681</v>
      </c>
      <c r="J17" s="19" t="s">
        <v>682</v>
      </c>
      <c r="K17" s="17" t="s">
        <v>152</v>
      </c>
      <c r="L17" s="18" t="s">
        <v>7</v>
      </c>
      <c r="M17" s="24">
        <v>1050000</v>
      </c>
    </row>
    <row r="18" spans="1:13" ht="201" customHeight="1" x14ac:dyDescent="0.2">
      <c r="A18" s="17">
        <v>25</v>
      </c>
      <c r="B18" s="17" t="s">
        <v>149</v>
      </c>
      <c r="C18" s="17" t="s">
        <v>150</v>
      </c>
      <c r="D18" s="18" t="s">
        <v>117</v>
      </c>
      <c r="E18" s="17" t="s">
        <v>42</v>
      </c>
      <c r="F18" s="19" t="s">
        <v>406</v>
      </c>
      <c r="G18" s="17" t="s">
        <v>198</v>
      </c>
      <c r="H18" s="17">
        <v>1</v>
      </c>
      <c r="I18" s="17" t="s">
        <v>681</v>
      </c>
      <c r="J18" s="19" t="s">
        <v>683</v>
      </c>
      <c r="K18" s="17" t="s">
        <v>152</v>
      </c>
      <c r="L18" s="18" t="s">
        <v>7</v>
      </c>
      <c r="M18" s="24">
        <v>1050000</v>
      </c>
    </row>
    <row r="19" spans="1:13" ht="39.75" customHeight="1" x14ac:dyDescent="0.35">
      <c r="A19" s="61"/>
      <c r="B19" s="61"/>
      <c r="C19" s="61"/>
      <c r="D19" s="62"/>
      <c r="E19" s="63"/>
      <c r="F19" s="64"/>
      <c r="G19" s="63"/>
      <c r="H19" s="63"/>
      <c r="I19" s="63"/>
      <c r="J19" s="65"/>
      <c r="K19" s="61"/>
      <c r="L19" s="18" t="s">
        <v>939</v>
      </c>
      <c r="M19" s="79">
        <f>SUM(M8:M18)</f>
        <v>60821053.700000003</v>
      </c>
    </row>
    <row r="22" spans="1:13" x14ac:dyDescent="0.25">
      <c r="F22" s="77"/>
      <c r="G22" s="78"/>
      <c r="H22" s="78"/>
      <c r="I22" s="78"/>
    </row>
  </sheetData>
  <mergeCells count="30">
    <mergeCell ref="A4:C6"/>
    <mergeCell ref="D4:L6"/>
    <mergeCell ref="M4:M7"/>
    <mergeCell ref="A1:B2"/>
    <mergeCell ref="C1:K1"/>
    <mergeCell ref="L1:M1"/>
    <mergeCell ref="C2:K2"/>
    <mergeCell ref="L2:M2"/>
    <mergeCell ref="F8:F9"/>
    <mergeCell ref="E14:E15"/>
    <mergeCell ref="I8:I9"/>
    <mergeCell ref="J8:J9"/>
    <mergeCell ref="K8:K9"/>
    <mergeCell ref="A8:A9"/>
    <mergeCell ref="B8:B9"/>
    <mergeCell ref="C8:C9"/>
    <mergeCell ref="D8:D9"/>
    <mergeCell ref="E8:E9"/>
    <mergeCell ref="A12:A15"/>
    <mergeCell ref="B12:B15"/>
    <mergeCell ref="C12:C15"/>
    <mergeCell ref="D12:D15"/>
    <mergeCell ref="F12:F15"/>
    <mergeCell ref="M12:M15"/>
    <mergeCell ref="L8:L9"/>
    <mergeCell ref="I12:I15"/>
    <mergeCell ref="J12:J15"/>
    <mergeCell ref="K12:K15"/>
    <mergeCell ref="L12:L15"/>
    <mergeCell ref="M8:M9"/>
  </mergeCells>
  <phoneticPr fontId="8" type="noConversion"/>
  <conditionalFormatting sqref="E13:E14 F10:K10 F8:L8 F11:L12 F16:L18">
    <cfRule type="containsBlanks" dxfId="76" priority="24" stopIfTrue="1">
      <formula>LEN(TRIM(E8))=0</formula>
    </cfRule>
  </conditionalFormatting>
  <conditionalFormatting sqref="A8:L18">
    <cfRule type="containsBlanks" dxfId="75" priority="23">
      <formula>LEN(TRIM(A8))=0</formula>
    </cfRule>
  </conditionalFormatting>
  <conditionalFormatting sqref="D8 D11:D12 D16:D18">
    <cfRule type="containsBlanks" dxfId="74" priority="22" stopIfTrue="1">
      <formula>LEN(TRIM(D8))=0</formula>
    </cfRule>
  </conditionalFormatting>
  <conditionalFormatting sqref="D10">
    <cfRule type="containsBlanks" dxfId="73" priority="21" stopIfTrue="1">
      <formula>LEN(TRIM(D10))=0</formula>
    </cfRule>
  </conditionalFormatting>
  <conditionalFormatting sqref="G13:H15 L10">
    <cfRule type="containsBlanks" dxfId="72" priority="20" stopIfTrue="1">
      <formula>LEN(TRIM(G10))=0</formula>
    </cfRule>
  </conditionalFormatting>
  <conditionalFormatting sqref="E8 E11 E16:E18">
    <cfRule type="containsBlanks" dxfId="71" priority="18" stopIfTrue="1">
      <formula>LEN(TRIM(E8))=0</formula>
    </cfRule>
  </conditionalFormatting>
  <conditionalFormatting sqref="E10">
    <cfRule type="containsBlanks" dxfId="70" priority="17" stopIfTrue="1">
      <formula>LEN(TRIM(E10))=0</formula>
    </cfRule>
  </conditionalFormatting>
  <conditionalFormatting sqref="E12">
    <cfRule type="containsBlanks" dxfId="69" priority="16" stopIfTrue="1">
      <formula>LEN(TRIM(E12))=0</formula>
    </cfRule>
  </conditionalFormatting>
  <dataValidations count="3">
    <dataValidation allowBlank="1" showInputMessage="1" showErrorMessage="1" prompt="Favor explicar a quien va dirigido y el tipo de impacto: Financiero, tangibles, Intangibles, etc" sqref="J7:K7" xr:uid="{5750B7F6-9B9F-4546-9646-9DAB5D44ABED}"/>
    <dataValidation type="list" allowBlank="1" showInputMessage="1" showErrorMessage="1" sqref="B10:B12 B16:B18 B8" xr:uid="{A965F2F1-5297-47AE-B399-A5AC28C781B0}">
      <formula1>Eje_Estratégico</formula1>
    </dataValidation>
    <dataValidation type="list" allowBlank="1" showInputMessage="1" showErrorMessage="1" sqref="C10:C12 C8 C16:C18" xr:uid="{40901107-5703-4780-B78D-36D2B056C43E}">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BFDB-0B66-4A8D-A2B2-94365AF79A16}">
  <sheetPr>
    <pageSetUpPr fitToPage="1"/>
  </sheetPr>
  <dimension ref="A1:M18"/>
  <sheetViews>
    <sheetView view="pageBreakPreview" zoomScale="40" zoomScaleNormal="40" zoomScaleSheetLayoutView="40" workbookViewId="0">
      <pane ySplit="7" topLeftCell="A8" activePane="bottomLeft" state="frozen"/>
      <selection activeCell="G36" sqref="G36"/>
      <selection pane="bottomLeft" activeCell="D4" sqref="D4:L6"/>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s="13" customFormat="1" ht="154.5" customHeight="1" x14ac:dyDescent="0.25">
      <c r="A8" s="97">
        <v>26</v>
      </c>
      <c r="B8" s="97" t="s">
        <v>153</v>
      </c>
      <c r="C8" s="97" t="s">
        <v>154</v>
      </c>
      <c r="D8" s="98" t="s">
        <v>83</v>
      </c>
      <c r="E8" s="17" t="s">
        <v>74</v>
      </c>
      <c r="F8" s="19" t="s">
        <v>407</v>
      </c>
      <c r="G8" s="17" t="s">
        <v>216</v>
      </c>
      <c r="H8" s="17">
        <v>200</v>
      </c>
      <c r="I8" s="17" t="s">
        <v>408</v>
      </c>
      <c r="J8" s="99" t="s">
        <v>684</v>
      </c>
      <c r="K8" s="103" t="s">
        <v>685</v>
      </c>
      <c r="L8" s="98" t="s">
        <v>11</v>
      </c>
      <c r="M8" s="100">
        <v>2550000</v>
      </c>
    </row>
    <row r="9" spans="1:13" ht="177" customHeight="1" x14ac:dyDescent="0.2">
      <c r="A9" s="97"/>
      <c r="B9" s="97"/>
      <c r="C9" s="97"/>
      <c r="D9" s="98"/>
      <c r="E9" s="17" t="s">
        <v>81</v>
      </c>
      <c r="F9" s="19" t="s">
        <v>205</v>
      </c>
      <c r="G9" s="17" t="s">
        <v>686</v>
      </c>
      <c r="H9" s="17">
        <v>200</v>
      </c>
      <c r="I9" s="17" t="s">
        <v>206</v>
      </c>
      <c r="J9" s="99"/>
      <c r="K9" s="104"/>
      <c r="L9" s="98"/>
      <c r="M9" s="100"/>
    </row>
    <row r="10" spans="1:13" ht="125.25" customHeight="1" x14ac:dyDescent="0.2">
      <c r="A10" s="97"/>
      <c r="B10" s="97"/>
      <c r="C10" s="97"/>
      <c r="D10" s="98"/>
      <c r="E10" s="17" t="s">
        <v>687</v>
      </c>
      <c r="F10" s="19" t="s">
        <v>279</v>
      </c>
      <c r="G10" s="17" t="s">
        <v>257</v>
      </c>
      <c r="H10" s="17">
        <v>90</v>
      </c>
      <c r="I10" s="17" t="s">
        <v>275</v>
      </c>
      <c r="J10" s="99"/>
      <c r="K10" s="105"/>
      <c r="L10" s="98"/>
      <c r="M10" s="100"/>
    </row>
    <row r="11" spans="1:13" ht="180.75" customHeight="1" x14ac:dyDescent="0.2">
      <c r="A11" s="97">
        <v>27</v>
      </c>
      <c r="B11" s="97" t="s">
        <v>149</v>
      </c>
      <c r="C11" s="97" t="s">
        <v>202</v>
      </c>
      <c r="D11" s="98" t="s">
        <v>50</v>
      </c>
      <c r="E11" s="97" t="s">
        <v>217</v>
      </c>
      <c r="F11" s="99" t="s">
        <v>409</v>
      </c>
      <c r="G11" s="17" t="s">
        <v>219</v>
      </c>
      <c r="H11" s="17">
        <v>15</v>
      </c>
      <c r="I11" s="97" t="s">
        <v>220</v>
      </c>
      <c r="J11" s="99" t="s">
        <v>688</v>
      </c>
      <c r="K11" s="97" t="s">
        <v>689</v>
      </c>
      <c r="L11" s="98" t="s">
        <v>11</v>
      </c>
      <c r="M11" s="100">
        <v>2000000</v>
      </c>
    </row>
    <row r="12" spans="1:13" ht="180.75" customHeight="1" x14ac:dyDescent="0.2">
      <c r="A12" s="97"/>
      <c r="B12" s="97"/>
      <c r="C12" s="97"/>
      <c r="D12" s="98"/>
      <c r="E12" s="97"/>
      <c r="F12" s="99"/>
      <c r="G12" s="17" t="s">
        <v>221</v>
      </c>
      <c r="H12" s="17">
        <v>5</v>
      </c>
      <c r="I12" s="97"/>
      <c r="J12" s="99"/>
      <c r="K12" s="97"/>
      <c r="L12" s="98"/>
      <c r="M12" s="100"/>
    </row>
    <row r="13" spans="1:13" ht="177" customHeight="1" x14ac:dyDescent="0.2">
      <c r="A13" s="97">
        <v>28</v>
      </c>
      <c r="B13" s="97" t="s">
        <v>153</v>
      </c>
      <c r="C13" s="97" t="s">
        <v>169</v>
      </c>
      <c r="D13" s="98" t="s">
        <v>60</v>
      </c>
      <c r="E13" s="97" t="s">
        <v>410</v>
      </c>
      <c r="F13" s="99" t="s">
        <v>411</v>
      </c>
      <c r="G13" s="17" t="s">
        <v>222</v>
      </c>
      <c r="H13" s="17">
        <v>100</v>
      </c>
      <c r="I13" s="97" t="s">
        <v>223</v>
      </c>
      <c r="J13" s="99" t="s">
        <v>690</v>
      </c>
      <c r="K13" s="97" t="s">
        <v>691</v>
      </c>
      <c r="L13" s="98" t="s">
        <v>11</v>
      </c>
      <c r="M13" s="100">
        <v>800000</v>
      </c>
    </row>
    <row r="14" spans="1:13" ht="177" customHeight="1" x14ac:dyDescent="0.2">
      <c r="A14" s="97"/>
      <c r="B14" s="97"/>
      <c r="C14" s="97"/>
      <c r="D14" s="98"/>
      <c r="E14" s="97"/>
      <c r="F14" s="99"/>
      <c r="G14" s="17" t="s">
        <v>224</v>
      </c>
      <c r="H14" s="17">
        <v>50</v>
      </c>
      <c r="I14" s="97"/>
      <c r="J14" s="99"/>
      <c r="K14" s="97"/>
      <c r="L14" s="98"/>
      <c r="M14" s="100"/>
    </row>
    <row r="15" spans="1:13" ht="39.75" customHeight="1" x14ac:dyDescent="0.35">
      <c r="A15" s="61"/>
      <c r="B15" s="61"/>
      <c r="C15" s="61"/>
      <c r="D15" s="62"/>
      <c r="E15" s="63"/>
      <c r="F15" s="64"/>
      <c r="G15" s="63"/>
      <c r="H15" s="63"/>
      <c r="I15" s="63"/>
      <c r="J15" s="65"/>
      <c r="K15" s="61"/>
      <c r="L15" s="18" t="s">
        <v>939</v>
      </c>
      <c r="M15" s="79">
        <f>SUM(M8:M14)</f>
        <v>5350000</v>
      </c>
    </row>
    <row r="18" spans="6:9" x14ac:dyDescent="0.25">
      <c r="F18" s="77"/>
      <c r="G18" s="78"/>
      <c r="H18" s="78"/>
      <c r="I18" s="78"/>
    </row>
  </sheetData>
  <mergeCells count="38">
    <mergeCell ref="J8:J10"/>
    <mergeCell ref="K8:K10"/>
    <mergeCell ref="A1:B2"/>
    <mergeCell ref="C1:K1"/>
    <mergeCell ref="L1:M1"/>
    <mergeCell ref="C2:K2"/>
    <mergeCell ref="L2:M2"/>
    <mergeCell ref="A4:C6"/>
    <mergeCell ref="D4:L6"/>
    <mergeCell ref="M4:M7"/>
    <mergeCell ref="F13:F14"/>
    <mergeCell ref="I13:I14"/>
    <mergeCell ref="L8:L10"/>
    <mergeCell ref="M8:M10"/>
    <mergeCell ref="A11:A12"/>
    <mergeCell ref="B11:B12"/>
    <mergeCell ref="C11:C12"/>
    <mergeCell ref="D11:D12"/>
    <mergeCell ref="E11:E12"/>
    <mergeCell ref="F11:F12"/>
    <mergeCell ref="I11:I12"/>
    <mergeCell ref="J11:J12"/>
    <mergeCell ref="A8:A10"/>
    <mergeCell ref="B8:B10"/>
    <mergeCell ref="C8:C10"/>
    <mergeCell ref="D8:D10"/>
    <mergeCell ref="A13:A14"/>
    <mergeCell ref="B13:B14"/>
    <mergeCell ref="C13:C14"/>
    <mergeCell ref="D13:D14"/>
    <mergeCell ref="E13:E14"/>
    <mergeCell ref="J13:J14"/>
    <mergeCell ref="K13:K14"/>
    <mergeCell ref="L13:L14"/>
    <mergeCell ref="M13:M14"/>
    <mergeCell ref="K11:K12"/>
    <mergeCell ref="L11:L12"/>
    <mergeCell ref="M11:M12"/>
  </mergeCells>
  <phoneticPr fontId="8" type="noConversion"/>
  <conditionalFormatting sqref="A13:E14 G13:L14 A11:L12 A9:J10 L9:L10 A8:L8">
    <cfRule type="containsBlanks" dxfId="68" priority="23">
      <formula>LEN(TRIM(A8))=0</formula>
    </cfRule>
  </conditionalFormatting>
  <conditionalFormatting sqref="F13:F14">
    <cfRule type="containsBlanks" dxfId="67" priority="2">
      <formula>LEN(TRIM(F13))=0</formula>
    </cfRule>
  </conditionalFormatting>
  <dataValidations count="3">
    <dataValidation type="list" allowBlank="1" showInputMessage="1" showErrorMessage="1" sqref="C11 C13 C8" xr:uid="{2BC4AB3E-5FE7-4C61-B3F7-FE9B131244B3}">
      <formula1>INDIRECT($B8)</formula1>
    </dataValidation>
    <dataValidation type="list" allowBlank="1" showInputMessage="1" showErrorMessage="1" sqref="B11 B13 B8" xr:uid="{EBF6EFEF-B362-407F-8EA9-663099FDE175}">
      <formula1>Eje_Estratégico</formula1>
    </dataValidation>
    <dataValidation allowBlank="1" showInputMessage="1" showErrorMessage="1" prompt="Favor explicar a quien va dirigido y el tipo de impacto: Financiero, tangibles, Intangibles, etc" sqref="J7:K7" xr:uid="{5A0BC3AE-4668-4F54-905E-19E670636081}"/>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0522-3EEE-42B2-8FD5-8A7B44C9994A}">
  <sheetPr>
    <pageSetUpPr fitToPage="1"/>
  </sheetPr>
  <dimension ref="A1:M35"/>
  <sheetViews>
    <sheetView view="pageBreakPreview" zoomScale="40" zoomScaleNormal="40" zoomScaleSheetLayoutView="40" workbookViewId="0">
      <selection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369.75" customHeight="1" x14ac:dyDescent="0.2">
      <c r="A8" s="17">
        <v>29</v>
      </c>
      <c r="B8" s="17" t="s">
        <v>149</v>
      </c>
      <c r="C8" s="17" t="s">
        <v>177</v>
      </c>
      <c r="D8" s="25" t="s">
        <v>51</v>
      </c>
      <c r="E8" s="26" t="s">
        <v>42</v>
      </c>
      <c r="F8" s="27" t="s">
        <v>412</v>
      </c>
      <c r="G8" s="26" t="s">
        <v>225</v>
      </c>
      <c r="H8" s="26">
        <v>1</v>
      </c>
      <c r="I8" s="26" t="s">
        <v>413</v>
      </c>
      <c r="J8" s="27" t="s">
        <v>692</v>
      </c>
      <c r="K8" s="26" t="s">
        <v>155</v>
      </c>
      <c r="L8" s="25" t="s">
        <v>414</v>
      </c>
      <c r="M8" s="28">
        <v>1500000</v>
      </c>
    </row>
    <row r="9" spans="1:13" ht="408" customHeight="1" x14ac:dyDescent="0.2">
      <c r="A9" s="17">
        <v>30</v>
      </c>
      <c r="B9" s="17" t="s">
        <v>149</v>
      </c>
      <c r="C9" s="17" t="s">
        <v>150</v>
      </c>
      <c r="D9" s="25" t="s">
        <v>44</v>
      </c>
      <c r="E9" s="26" t="s">
        <v>42</v>
      </c>
      <c r="F9" s="27" t="s">
        <v>226</v>
      </c>
      <c r="G9" s="26" t="s">
        <v>227</v>
      </c>
      <c r="H9" s="26">
        <v>10</v>
      </c>
      <c r="I9" s="26" t="s">
        <v>228</v>
      </c>
      <c r="J9" s="27" t="s">
        <v>693</v>
      </c>
      <c r="K9" s="26" t="s">
        <v>163</v>
      </c>
      <c r="L9" s="25" t="s">
        <v>414</v>
      </c>
      <c r="M9" s="28">
        <v>100000</v>
      </c>
    </row>
    <row r="10" spans="1:13" ht="403.5" customHeight="1" x14ac:dyDescent="0.2">
      <c r="A10" s="17">
        <v>31</v>
      </c>
      <c r="B10" s="17" t="s">
        <v>164</v>
      </c>
      <c r="C10" s="17" t="s">
        <v>165</v>
      </c>
      <c r="D10" s="25" t="s">
        <v>694</v>
      </c>
      <c r="E10" s="26" t="s">
        <v>42</v>
      </c>
      <c r="F10" s="27" t="s">
        <v>415</v>
      </c>
      <c r="G10" s="26" t="s">
        <v>229</v>
      </c>
      <c r="H10" s="26">
        <v>1</v>
      </c>
      <c r="I10" s="26" t="s">
        <v>416</v>
      </c>
      <c r="J10" s="27" t="s">
        <v>695</v>
      </c>
      <c r="K10" s="26" t="s">
        <v>197</v>
      </c>
      <c r="L10" s="25" t="s">
        <v>414</v>
      </c>
      <c r="M10" s="28">
        <v>200000</v>
      </c>
    </row>
    <row r="11" spans="1:13" ht="408.75" customHeight="1" x14ac:dyDescent="0.2">
      <c r="A11" s="17">
        <v>32</v>
      </c>
      <c r="B11" s="17" t="s">
        <v>149</v>
      </c>
      <c r="C11" s="17" t="s">
        <v>177</v>
      </c>
      <c r="D11" s="25" t="s">
        <v>68</v>
      </c>
      <c r="E11" s="26" t="s">
        <v>42</v>
      </c>
      <c r="F11" s="27" t="s">
        <v>417</v>
      </c>
      <c r="G11" s="26" t="s">
        <v>230</v>
      </c>
      <c r="H11" s="26">
        <v>2</v>
      </c>
      <c r="I11" s="26" t="s">
        <v>231</v>
      </c>
      <c r="J11" s="27" t="s">
        <v>696</v>
      </c>
      <c r="K11" s="26" t="s">
        <v>418</v>
      </c>
      <c r="L11" s="25" t="s">
        <v>414</v>
      </c>
      <c r="M11" s="28">
        <v>10000</v>
      </c>
    </row>
    <row r="12" spans="1:13" ht="373.5" customHeight="1" x14ac:dyDescent="0.2">
      <c r="A12" s="17">
        <v>33</v>
      </c>
      <c r="B12" s="17" t="s">
        <v>149</v>
      </c>
      <c r="C12" s="17" t="s">
        <v>177</v>
      </c>
      <c r="D12" s="25" t="s">
        <v>64</v>
      </c>
      <c r="E12" s="26" t="s">
        <v>42</v>
      </c>
      <c r="F12" s="27" t="s">
        <v>419</v>
      </c>
      <c r="G12" s="26" t="s">
        <v>232</v>
      </c>
      <c r="H12" s="26">
        <v>1</v>
      </c>
      <c r="I12" s="26" t="s">
        <v>233</v>
      </c>
      <c r="J12" s="27" t="s">
        <v>697</v>
      </c>
      <c r="K12" s="26" t="s">
        <v>420</v>
      </c>
      <c r="L12" s="25" t="s">
        <v>414</v>
      </c>
      <c r="M12" s="28">
        <v>1500000</v>
      </c>
    </row>
    <row r="13" spans="1:13" ht="408" customHeight="1" x14ac:dyDescent="0.2">
      <c r="A13" s="17">
        <v>34</v>
      </c>
      <c r="B13" s="17" t="s">
        <v>149</v>
      </c>
      <c r="C13" s="17" t="s">
        <v>150</v>
      </c>
      <c r="D13" s="25" t="s">
        <v>96</v>
      </c>
      <c r="E13" s="26" t="s">
        <v>42</v>
      </c>
      <c r="F13" s="27" t="s">
        <v>698</v>
      </c>
      <c r="G13" s="26" t="s">
        <v>699</v>
      </c>
      <c r="H13" s="26">
        <v>12</v>
      </c>
      <c r="I13" s="26" t="s">
        <v>421</v>
      </c>
      <c r="J13" s="32" t="s">
        <v>700</v>
      </c>
      <c r="K13" s="26" t="s">
        <v>422</v>
      </c>
      <c r="L13" s="25" t="s">
        <v>414</v>
      </c>
      <c r="M13" s="28">
        <v>430000</v>
      </c>
    </row>
    <row r="14" spans="1:13" ht="409.5" customHeight="1" x14ac:dyDescent="0.2">
      <c r="A14" s="17">
        <v>35</v>
      </c>
      <c r="B14" s="17" t="s">
        <v>149</v>
      </c>
      <c r="C14" s="17" t="s">
        <v>177</v>
      </c>
      <c r="D14" s="25" t="s">
        <v>95</v>
      </c>
      <c r="E14" s="26" t="s">
        <v>42</v>
      </c>
      <c r="F14" s="27" t="s">
        <v>701</v>
      </c>
      <c r="G14" s="26" t="s">
        <v>702</v>
      </c>
      <c r="H14" s="26">
        <v>1</v>
      </c>
      <c r="I14" s="26" t="s">
        <v>413</v>
      </c>
      <c r="J14" s="32" t="s">
        <v>703</v>
      </c>
      <c r="K14" s="26" t="s">
        <v>155</v>
      </c>
      <c r="L14" s="25" t="s">
        <v>414</v>
      </c>
      <c r="M14" s="28">
        <v>500000</v>
      </c>
    </row>
    <row r="15" spans="1:13" ht="315" customHeight="1" x14ac:dyDescent="0.2">
      <c r="A15" s="17">
        <v>36</v>
      </c>
      <c r="B15" s="17" t="s">
        <v>149</v>
      </c>
      <c r="C15" s="17" t="s">
        <v>177</v>
      </c>
      <c r="D15" s="25" t="s">
        <v>61</v>
      </c>
      <c r="E15" s="26" t="s">
        <v>42</v>
      </c>
      <c r="F15" s="27" t="s">
        <v>423</v>
      </c>
      <c r="G15" s="26" t="s">
        <v>704</v>
      </c>
      <c r="H15" s="26">
        <v>3</v>
      </c>
      <c r="I15" s="26" t="s">
        <v>424</v>
      </c>
      <c r="J15" s="32" t="s">
        <v>705</v>
      </c>
      <c r="K15" s="26" t="s">
        <v>425</v>
      </c>
      <c r="L15" s="25" t="s">
        <v>414</v>
      </c>
      <c r="M15" s="28">
        <v>500000</v>
      </c>
    </row>
    <row r="16" spans="1:13" ht="366" customHeight="1" x14ac:dyDescent="0.2">
      <c r="A16" s="17">
        <v>37</v>
      </c>
      <c r="B16" s="17" t="s">
        <v>149</v>
      </c>
      <c r="C16" s="17" t="s">
        <v>177</v>
      </c>
      <c r="D16" s="25" t="s">
        <v>66</v>
      </c>
      <c r="E16" s="26" t="s">
        <v>42</v>
      </c>
      <c r="F16" s="27" t="s">
        <v>426</v>
      </c>
      <c r="G16" s="26" t="s">
        <v>706</v>
      </c>
      <c r="H16" s="26">
        <v>1</v>
      </c>
      <c r="I16" s="26" t="s">
        <v>413</v>
      </c>
      <c r="J16" s="27" t="s">
        <v>707</v>
      </c>
      <c r="K16" s="26" t="s">
        <v>427</v>
      </c>
      <c r="L16" s="25" t="s">
        <v>414</v>
      </c>
      <c r="M16" s="28">
        <v>250000</v>
      </c>
    </row>
    <row r="17" spans="1:13" ht="351.75" customHeight="1" x14ac:dyDescent="0.2">
      <c r="A17" s="17">
        <v>38</v>
      </c>
      <c r="B17" s="17" t="s">
        <v>149</v>
      </c>
      <c r="C17" s="17" t="s">
        <v>177</v>
      </c>
      <c r="D17" s="25" t="s">
        <v>65</v>
      </c>
      <c r="E17" s="26" t="s">
        <v>42</v>
      </c>
      <c r="F17" s="27" t="s">
        <v>234</v>
      </c>
      <c r="G17" s="26" t="s">
        <v>706</v>
      </c>
      <c r="H17" s="26">
        <v>1</v>
      </c>
      <c r="I17" s="26" t="s">
        <v>235</v>
      </c>
      <c r="J17" s="27" t="s">
        <v>708</v>
      </c>
      <c r="K17" s="26" t="s">
        <v>236</v>
      </c>
      <c r="L17" s="25" t="s">
        <v>414</v>
      </c>
      <c r="M17" s="28">
        <v>250000</v>
      </c>
    </row>
    <row r="18" spans="1:13" ht="277.5" customHeight="1" x14ac:dyDescent="0.2">
      <c r="A18" s="17">
        <v>39</v>
      </c>
      <c r="B18" s="17" t="s">
        <v>149</v>
      </c>
      <c r="C18" s="17" t="s">
        <v>177</v>
      </c>
      <c r="D18" s="25" t="s">
        <v>46</v>
      </c>
      <c r="E18" s="26" t="s">
        <v>42</v>
      </c>
      <c r="F18" s="27" t="s">
        <v>428</v>
      </c>
      <c r="G18" s="26" t="s">
        <v>709</v>
      </c>
      <c r="H18" s="26">
        <v>1</v>
      </c>
      <c r="I18" s="26" t="s">
        <v>235</v>
      </c>
      <c r="J18" s="27" t="s">
        <v>710</v>
      </c>
      <c r="K18" s="26" t="s">
        <v>163</v>
      </c>
      <c r="L18" s="25" t="s">
        <v>414</v>
      </c>
      <c r="M18" s="28">
        <v>0</v>
      </c>
    </row>
    <row r="19" spans="1:13" ht="330" customHeight="1" x14ac:dyDescent="0.2">
      <c r="A19" s="17">
        <v>40</v>
      </c>
      <c r="B19" s="17" t="s">
        <v>164</v>
      </c>
      <c r="C19" s="17" t="s">
        <v>195</v>
      </c>
      <c r="D19" s="25" t="s">
        <v>63</v>
      </c>
      <c r="E19" s="26" t="s">
        <v>42</v>
      </c>
      <c r="F19" s="27" t="s">
        <v>237</v>
      </c>
      <c r="G19" s="26" t="s">
        <v>665</v>
      </c>
      <c r="H19" s="26">
        <v>1</v>
      </c>
      <c r="I19" s="26" t="s">
        <v>235</v>
      </c>
      <c r="J19" s="27" t="s">
        <v>711</v>
      </c>
      <c r="K19" s="26" t="s">
        <v>152</v>
      </c>
      <c r="L19" s="25" t="s">
        <v>414</v>
      </c>
      <c r="M19" s="28">
        <v>250000</v>
      </c>
    </row>
    <row r="20" spans="1:13" ht="264.75" customHeight="1" x14ac:dyDescent="0.2">
      <c r="A20" s="17">
        <v>41</v>
      </c>
      <c r="B20" s="17" t="s">
        <v>149</v>
      </c>
      <c r="C20" s="17" t="s">
        <v>202</v>
      </c>
      <c r="D20" s="25" t="s">
        <v>130</v>
      </c>
      <c r="E20" s="26" t="s">
        <v>42</v>
      </c>
      <c r="F20" s="27" t="s">
        <v>238</v>
      </c>
      <c r="G20" s="26" t="s">
        <v>712</v>
      </c>
      <c r="H20" s="26">
        <v>1</v>
      </c>
      <c r="I20" s="26" t="s">
        <v>235</v>
      </c>
      <c r="J20" s="27" t="s">
        <v>713</v>
      </c>
      <c r="K20" s="26" t="s">
        <v>163</v>
      </c>
      <c r="L20" s="25" t="s">
        <v>414</v>
      </c>
      <c r="M20" s="28">
        <v>0</v>
      </c>
    </row>
    <row r="21" spans="1:13" ht="317.25" customHeight="1" x14ac:dyDescent="0.2">
      <c r="A21" s="17">
        <v>42</v>
      </c>
      <c r="B21" s="17" t="s">
        <v>149</v>
      </c>
      <c r="C21" s="17" t="s">
        <v>150</v>
      </c>
      <c r="D21" s="25" t="s">
        <v>714</v>
      </c>
      <c r="E21" s="26" t="s">
        <v>42</v>
      </c>
      <c r="F21" s="27" t="s">
        <v>429</v>
      </c>
      <c r="G21" s="26" t="s">
        <v>239</v>
      </c>
      <c r="H21" s="29">
        <v>1000</v>
      </c>
      <c r="I21" s="26" t="s">
        <v>240</v>
      </c>
      <c r="J21" s="27" t="s">
        <v>715</v>
      </c>
      <c r="K21" s="26" t="s">
        <v>155</v>
      </c>
      <c r="L21" s="25" t="s">
        <v>414</v>
      </c>
      <c r="M21" s="28">
        <v>0</v>
      </c>
    </row>
    <row r="22" spans="1:13" ht="237" customHeight="1" x14ac:dyDescent="0.2">
      <c r="A22" s="17">
        <v>43</v>
      </c>
      <c r="B22" s="17" t="s">
        <v>149</v>
      </c>
      <c r="C22" s="17" t="s">
        <v>177</v>
      </c>
      <c r="D22" s="25" t="s">
        <v>123</v>
      </c>
      <c r="E22" s="26" t="s">
        <v>42</v>
      </c>
      <c r="F22" s="27" t="s">
        <v>430</v>
      </c>
      <c r="G22" s="26" t="s">
        <v>241</v>
      </c>
      <c r="H22" s="26">
        <v>1</v>
      </c>
      <c r="I22" s="26" t="s">
        <v>240</v>
      </c>
      <c r="J22" s="27" t="s">
        <v>716</v>
      </c>
      <c r="K22" s="26" t="s">
        <v>152</v>
      </c>
      <c r="L22" s="25" t="s">
        <v>414</v>
      </c>
      <c r="M22" s="28">
        <v>0</v>
      </c>
    </row>
    <row r="23" spans="1:13" ht="278.25" customHeight="1" x14ac:dyDescent="0.2">
      <c r="A23" s="17">
        <v>44</v>
      </c>
      <c r="B23" s="17" t="s">
        <v>149</v>
      </c>
      <c r="C23" s="17" t="s">
        <v>150</v>
      </c>
      <c r="D23" s="25" t="s">
        <v>122</v>
      </c>
      <c r="E23" s="26" t="s">
        <v>42</v>
      </c>
      <c r="F23" s="27" t="s">
        <v>242</v>
      </c>
      <c r="G23" s="26" t="s">
        <v>243</v>
      </c>
      <c r="H23" s="26">
        <v>12</v>
      </c>
      <c r="I23" s="26" t="s">
        <v>431</v>
      </c>
      <c r="J23" s="27" t="s">
        <v>717</v>
      </c>
      <c r="K23" s="26" t="s">
        <v>152</v>
      </c>
      <c r="L23" s="25" t="s">
        <v>414</v>
      </c>
      <c r="M23" s="28">
        <v>0</v>
      </c>
    </row>
    <row r="24" spans="1:13" ht="254.25" customHeight="1" x14ac:dyDescent="0.2">
      <c r="A24" s="17">
        <v>45</v>
      </c>
      <c r="B24" s="17" t="s">
        <v>149</v>
      </c>
      <c r="C24" s="17" t="s">
        <v>177</v>
      </c>
      <c r="D24" s="25" t="s">
        <v>49</v>
      </c>
      <c r="E24" s="26" t="s">
        <v>42</v>
      </c>
      <c r="F24" s="27" t="s">
        <v>244</v>
      </c>
      <c r="G24" s="26" t="s">
        <v>245</v>
      </c>
      <c r="H24" s="26">
        <v>3</v>
      </c>
      <c r="I24" s="26" t="s">
        <v>432</v>
      </c>
      <c r="J24" s="30" t="s">
        <v>718</v>
      </c>
      <c r="K24" s="26" t="s">
        <v>152</v>
      </c>
      <c r="L24" s="25" t="s">
        <v>414</v>
      </c>
      <c r="M24" s="28">
        <v>300000</v>
      </c>
    </row>
    <row r="25" spans="1:13" ht="303" customHeight="1" x14ac:dyDescent="0.2">
      <c r="A25" s="17">
        <v>46</v>
      </c>
      <c r="B25" s="17" t="s">
        <v>149</v>
      </c>
      <c r="C25" s="17" t="s">
        <v>150</v>
      </c>
      <c r="D25" s="25" t="s">
        <v>59</v>
      </c>
      <c r="E25" s="26" t="s">
        <v>433</v>
      </c>
      <c r="F25" s="27" t="s">
        <v>434</v>
      </c>
      <c r="G25" s="26" t="s">
        <v>246</v>
      </c>
      <c r="H25" s="26">
        <v>60</v>
      </c>
      <c r="I25" s="26" t="s">
        <v>435</v>
      </c>
      <c r="J25" s="27" t="s">
        <v>719</v>
      </c>
      <c r="K25" s="26" t="s">
        <v>163</v>
      </c>
      <c r="L25" s="25" t="s">
        <v>414</v>
      </c>
      <c r="M25" s="31">
        <v>500000</v>
      </c>
    </row>
    <row r="26" spans="1:13" ht="270.75" customHeight="1" x14ac:dyDescent="0.2">
      <c r="A26" s="17">
        <v>47</v>
      </c>
      <c r="B26" s="17" t="s">
        <v>149</v>
      </c>
      <c r="C26" s="17" t="s">
        <v>150</v>
      </c>
      <c r="D26" s="25" t="s">
        <v>720</v>
      </c>
      <c r="E26" s="26" t="s">
        <v>721</v>
      </c>
      <c r="F26" s="32" t="s">
        <v>722</v>
      </c>
      <c r="G26" s="26" t="s">
        <v>723</v>
      </c>
      <c r="H26" s="33">
        <v>1</v>
      </c>
      <c r="I26" s="26" t="s">
        <v>724</v>
      </c>
      <c r="J26" s="27" t="s">
        <v>725</v>
      </c>
      <c r="K26" s="26" t="s">
        <v>726</v>
      </c>
      <c r="L26" s="25" t="s">
        <v>414</v>
      </c>
      <c r="M26" s="31">
        <v>3408600.23</v>
      </c>
    </row>
    <row r="27" spans="1:13" ht="324.75" customHeight="1" x14ac:dyDescent="0.2">
      <c r="A27" s="17">
        <v>48</v>
      </c>
      <c r="B27" s="17" t="s">
        <v>149</v>
      </c>
      <c r="C27" s="17" t="s">
        <v>177</v>
      </c>
      <c r="D27" s="25" t="s">
        <v>88</v>
      </c>
      <c r="E27" s="26" t="s">
        <v>247</v>
      </c>
      <c r="F27" s="27" t="s">
        <v>436</v>
      </c>
      <c r="G27" s="26" t="s">
        <v>248</v>
      </c>
      <c r="H27" s="26">
        <v>15</v>
      </c>
      <c r="I27" s="26" t="s">
        <v>727</v>
      </c>
      <c r="J27" s="27" t="s">
        <v>728</v>
      </c>
      <c r="K27" s="26" t="s">
        <v>163</v>
      </c>
      <c r="L27" s="25" t="s">
        <v>414</v>
      </c>
      <c r="M27" s="28">
        <v>100000</v>
      </c>
    </row>
    <row r="28" spans="1:13" ht="276" customHeight="1" x14ac:dyDescent="0.2">
      <c r="A28" s="17">
        <v>49</v>
      </c>
      <c r="B28" s="17" t="s">
        <v>149</v>
      </c>
      <c r="C28" s="17" t="s">
        <v>150</v>
      </c>
      <c r="D28" s="25" t="s">
        <v>67</v>
      </c>
      <c r="E28" s="26" t="s">
        <v>437</v>
      </c>
      <c r="F28" s="27" t="s">
        <v>438</v>
      </c>
      <c r="G28" s="26" t="s">
        <v>729</v>
      </c>
      <c r="H28" s="26">
        <v>110</v>
      </c>
      <c r="I28" s="26" t="s">
        <v>730</v>
      </c>
      <c r="J28" s="27" t="s">
        <v>731</v>
      </c>
      <c r="K28" s="26" t="s">
        <v>163</v>
      </c>
      <c r="L28" s="25" t="s">
        <v>414</v>
      </c>
      <c r="M28" s="28">
        <v>50000</v>
      </c>
    </row>
    <row r="29" spans="1:13" ht="324.75" customHeight="1" x14ac:dyDescent="0.2">
      <c r="A29" s="17">
        <v>50</v>
      </c>
      <c r="B29" s="17" t="s">
        <v>149</v>
      </c>
      <c r="C29" s="17" t="s">
        <v>177</v>
      </c>
      <c r="D29" s="25" t="s">
        <v>439</v>
      </c>
      <c r="E29" s="26" t="s">
        <v>440</v>
      </c>
      <c r="F29" s="27" t="s">
        <v>441</v>
      </c>
      <c r="G29" s="26" t="s">
        <v>249</v>
      </c>
      <c r="H29" s="26">
        <v>11</v>
      </c>
      <c r="I29" s="26" t="s">
        <v>442</v>
      </c>
      <c r="J29" s="27" t="s">
        <v>732</v>
      </c>
      <c r="K29" s="26" t="s">
        <v>733</v>
      </c>
      <c r="L29" s="25" t="s">
        <v>414</v>
      </c>
      <c r="M29" s="28">
        <v>250000</v>
      </c>
    </row>
    <row r="30" spans="1:13" ht="345.75" customHeight="1" x14ac:dyDescent="0.2">
      <c r="A30" s="17">
        <v>51</v>
      </c>
      <c r="B30" s="17" t="s">
        <v>149</v>
      </c>
      <c r="C30" s="17" t="s">
        <v>150</v>
      </c>
      <c r="D30" s="25" t="s">
        <v>71</v>
      </c>
      <c r="E30" s="26" t="s">
        <v>250</v>
      </c>
      <c r="F30" s="27" t="s">
        <v>443</v>
      </c>
      <c r="G30" s="26" t="s">
        <v>248</v>
      </c>
      <c r="H30" s="26">
        <v>15</v>
      </c>
      <c r="I30" s="26" t="s">
        <v>444</v>
      </c>
      <c r="J30" s="27" t="s">
        <v>734</v>
      </c>
      <c r="K30" s="26" t="s">
        <v>152</v>
      </c>
      <c r="L30" s="25" t="s">
        <v>414</v>
      </c>
      <c r="M30" s="28">
        <v>60000</v>
      </c>
    </row>
    <row r="31" spans="1:13" ht="369.75" customHeight="1" x14ac:dyDescent="0.2">
      <c r="A31" s="17">
        <v>52</v>
      </c>
      <c r="B31" s="17" t="s">
        <v>149</v>
      </c>
      <c r="C31" s="17" t="s">
        <v>202</v>
      </c>
      <c r="D31" s="25" t="s">
        <v>446</v>
      </c>
      <c r="E31" s="26" t="s">
        <v>42</v>
      </c>
      <c r="F31" s="27" t="s">
        <v>447</v>
      </c>
      <c r="G31" s="26" t="s">
        <v>448</v>
      </c>
      <c r="H31" s="34">
        <v>1</v>
      </c>
      <c r="I31" s="26" t="s">
        <v>449</v>
      </c>
      <c r="J31" s="27" t="s">
        <v>735</v>
      </c>
      <c r="K31" s="26" t="s">
        <v>152</v>
      </c>
      <c r="L31" s="25" t="s">
        <v>414</v>
      </c>
      <c r="M31" s="28"/>
    </row>
    <row r="32" spans="1:13" ht="39.75" customHeight="1" x14ac:dyDescent="0.35">
      <c r="A32" s="61"/>
      <c r="B32" s="61"/>
      <c r="C32" s="61"/>
      <c r="D32" s="62"/>
      <c r="E32" s="63"/>
      <c r="F32" s="64"/>
      <c r="G32" s="63"/>
      <c r="H32" s="63"/>
      <c r="I32" s="63"/>
      <c r="J32" s="65"/>
      <c r="K32" s="61"/>
      <c r="L32" s="18" t="s">
        <v>939</v>
      </c>
      <c r="M32" s="79">
        <f>SUM(M8:M31)</f>
        <v>10158600.23</v>
      </c>
    </row>
    <row r="35" spans="6:9" x14ac:dyDescent="0.25">
      <c r="F35" s="77"/>
      <c r="G35" s="78"/>
      <c r="H35" s="78"/>
      <c r="I35" s="78"/>
    </row>
  </sheetData>
  <mergeCells count="8">
    <mergeCell ref="A4:C6"/>
    <mergeCell ref="D4:L6"/>
    <mergeCell ref="M4:M7"/>
    <mergeCell ref="A1:B2"/>
    <mergeCell ref="C1:K1"/>
    <mergeCell ref="L1:M1"/>
    <mergeCell ref="C2:K2"/>
    <mergeCell ref="L2:M2"/>
  </mergeCells>
  <phoneticPr fontId="8" type="noConversion"/>
  <conditionalFormatting sqref="A8:L31">
    <cfRule type="containsBlanks" dxfId="66" priority="17">
      <formula>LEN(TRIM(A8))=0</formula>
    </cfRule>
  </conditionalFormatting>
  <dataValidations count="3">
    <dataValidation allowBlank="1" showInputMessage="1" showErrorMessage="1" prompt="Favor explicar a quien va dirigido y el tipo de impacto: Financiero, tangibles, Intangibles, etc" sqref="J7:K7" xr:uid="{202B8A43-52B6-4E93-BA64-1793FB159595}"/>
    <dataValidation type="list" allowBlank="1" showInputMessage="1" showErrorMessage="1" sqref="B8:B31" xr:uid="{71ECA086-7567-4609-A7FE-6366F298C4CE}">
      <formula1>Eje_Estratégico</formula1>
    </dataValidation>
    <dataValidation type="list" allowBlank="1" showInputMessage="1" showErrorMessage="1" sqref="C8:C31" xr:uid="{D7CCD485-EE1E-45F4-82F5-724F49E2ABB9}">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3DC67-C54F-4AF6-8805-359B7F8552F6}">
  <sheetPr>
    <pageSetUpPr fitToPage="1"/>
  </sheetPr>
  <dimension ref="A1:M48"/>
  <sheetViews>
    <sheetView view="pageBreakPreview" zoomScale="40" zoomScaleNormal="40" zoomScaleSheetLayoutView="40" workbookViewId="0">
      <selection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408.75" customHeight="1" x14ac:dyDescent="0.2">
      <c r="A8" s="17">
        <v>53</v>
      </c>
      <c r="B8" s="17" t="s">
        <v>149</v>
      </c>
      <c r="C8" s="17" t="s">
        <v>177</v>
      </c>
      <c r="D8" s="18" t="s">
        <v>108</v>
      </c>
      <c r="E8" s="17" t="s">
        <v>42</v>
      </c>
      <c r="F8" s="35" t="s">
        <v>450</v>
      </c>
      <c r="G8" s="17" t="s">
        <v>451</v>
      </c>
      <c r="H8" s="36">
        <v>10000</v>
      </c>
      <c r="I8" s="17" t="s">
        <v>452</v>
      </c>
      <c r="J8" s="19" t="s">
        <v>736</v>
      </c>
      <c r="K8" s="17" t="s">
        <v>152</v>
      </c>
      <c r="L8" s="18" t="s">
        <v>9</v>
      </c>
      <c r="M8" s="39">
        <v>30000000</v>
      </c>
    </row>
    <row r="9" spans="1:13" ht="139.5" customHeight="1" x14ac:dyDescent="0.2">
      <c r="A9" s="97">
        <v>54</v>
      </c>
      <c r="B9" s="97" t="s">
        <v>149</v>
      </c>
      <c r="C9" s="97" t="s">
        <v>150</v>
      </c>
      <c r="D9" s="98" t="s">
        <v>119</v>
      </c>
      <c r="E9" s="97" t="s">
        <v>453</v>
      </c>
      <c r="F9" s="99" t="s">
        <v>454</v>
      </c>
      <c r="G9" s="17" t="s">
        <v>198</v>
      </c>
      <c r="H9" s="17">
        <v>1</v>
      </c>
      <c r="I9" s="17" t="s">
        <v>455</v>
      </c>
      <c r="J9" s="99" t="s">
        <v>737</v>
      </c>
      <c r="K9" s="97" t="s">
        <v>152</v>
      </c>
      <c r="L9" s="98" t="s">
        <v>9</v>
      </c>
      <c r="M9" s="106">
        <v>5401200</v>
      </c>
    </row>
    <row r="10" spans="1:13" ht="139.5" customHeight="1" x14ac:dyDescent="0.2">
      <c r="A10" s="97"/>
      <c r="B10" s="97"/>
      <c r="C10" s="97"/>
      <c r="D10" s="98"/>
      <c r="E10" s="97"/>
      <c r="F10" s="99"/>
      <c r="G10" s="17" t="s">
        <v>287</v>
      </c>
      <c r="H10" s="17">
        <v>10</v>
      </c>
      <c r="I10" s="17" t="s">
        <v>456</v>
      </c>
      <c r="J10" s="99"/>
      <c r="K10" s="97"/>
      <c r="L10" s="98"/>
      <c r="M10" s="106"/>
    </row>
    <row r="11" spans="1:13" ht="196.5" customHeight="1" x14ac:dyDescent="0.2">
      <c r="A11" s="97"/>
      <c r="B11" s="97"/>
      <c r="C11" s="97"/>
      <c r="D11" s="98"/>
      <c r="E11" s="17" t="s">
        <v>251</v>
      </c>
      <c r="F11" s="35" t="s">
        <v>457</v>
      </c>
      <c r="G11" s="17" t="s">
        <v>738</v>
      </c>
      <c r="H11" s="17">
        <v>38</v>
      </c>
      <c r="I11" s="17" t="s">
        <v>458</v>
      </c>
      <c r="J11" s="99"/>
      <c r="K11" s="97"/>
      <c r="L11" s="98"/>
      <c r="M11" s="106"/>
    </row>
    <row r="12" spans="1:13" ht="165.75" customHeight="1" x14ac:dyDescent="0.2">
      <c r="A12" s="97">
        <v>55</v>
      </c>
      <c r="B12" s="97" t="s">
        <v>153</v>
      </c>
      <c r="C12" s="97" t="s">
        <v>169</v>
      </c>
      <c r="D12" s="98" t="s">
        <v>121</v>
      </c>
      <c r="E12" s="17" t="s">
        <v>739</v>
      </c>
      <c r="F12" s="107" t="s">
        <v>459</v>
      </c>
      <c r="G12" s="17" t="s">
        <v>460</v>
      </c>
      <c r="H12" s="36">
        <v>400000</v>
      </c>
      <c r="I12" s="71" t="s">
        <v>461</v>
      </c>
      <c r="J12" s="99" t="s">
        <v>740</v>
      </c>
      <c r="K12" s="97" t="s">
        <v>252</v>
      </c>
      <c r="L12" s="98" t="s">
        <v>9</v>
      </c>
      <c r="M12" s="106">
        <v>80000000</v>
      </c>
    </row>
    <row r="13" spans="1:13" ht="165.75" customHeight="1" x14ac:dyDescent="0.2">
      <c r="A13" s="97"/>
      <c r="B13" s="97"/>
      <c r="C13" s="97"/>
      <c r="D13" s="98"/>
      <c r="E13" s="17" t="s">
        <v>741</v>
      </c>
      <c r="F13" s="107"/>
      <c r="G13" s="17" t="s">
        <v>462</v>
      </c>
      <c r="H13" s="17">
        <v>20</v>
      </c>
      <c r="I13" s="17" t="s">
        <v>463</v>
      </c>
      <c r="J13" s="99"/>
      <c r="K13" s="97"/>
      <c r="L13" s="98"/>
      <c r="M13" s="106"/>
    </row>
    <row r="14" spans="1:13" ht="310.5" customHeight="1" x14ac:dyDescent="0.2">
      <c r="A14" s="17">
        <v>56</v>
      </c>
      <c r="B14" s="17" t="s">
        <v>149</v>
      </c>
      <c r="C14" s="17" t="s">
        <v>150</v>
      </c>
      <c r="D14" s="18" t="s">
        <v>115</v>
      </c>
      <c r="E14" s="17" t="s">
        <v>42</v>
      </c>
      <c r="F14" s="35" t="s">
        <v>464</v>
      </c>
      <c r="G14" s="17" t="s">
        <v>742</v>
      </c>
      <c r="H14" s="17">
        <v>10</v>
      </c>
      <c r="I14" s="17" t="s">
        <v>465</v>
      </c>
      <c r="J14" s="19" t="s">
        <v>743</v>
      </c>
      <c r="K14" s="17" t="s">
        <v>253</v>
      </c>
      <c r="L14" s="18" t="s">
        <v>9</v>
      </c>
      <c r="M14" s="39">
        <v>800000</v>
      </c>
    </row>
    <row r="15" spans="1:13" ht="288.75" customHeight="1" x14ac:dyDescent="0.2">
      <c r="A15" s="17">
        <v>57</v>
      </c>
      <c r="B15" s="17" t="s">
        <v>149</v>
      </c>
      <c r="C15" s="17" t="s">
        <v>150</v>
      </c>
      <c r="D15" s="18" t="s">
        <v>118</v>
      </c>
      <c r="E15" s="17" t="s">
        <v>42</v>
      </c>
      <c r="F15" s="35" t="s">
        <v>466</v>
      </c>
      <c r="G15" s="17" t="s">
        <v>198</v>
      </c>
      <c r="H15" s="17">
        <v>20</v>
      </c>
      <c r="I15" s="17" t="s">
        <v>465</v>
      </c>
      <c r="J15" s="19" t="s">
        <v>744</v>
      </c>
      <c r="K15" s="17" t="s">
        <v>152</v>
      </c>
      <c r="L15" s="18" t="s">
        <v>9</v>
      </c>
      <c r="M15" s="39">
        <v>2700000</v>
      </c>
    </row>
    <row r="16" spans="1:13" ht="339.75" customHeight="1" x14ac:dyDescent="0.2">
      <c r="A16" s="17">
        <v>58</v>
      </c>
      <c r="B16" s="17" t="s">
        <v>149</v>
      </c>
      <c r="C16" s="17" t="s">
        <v>150</v>
      </c>
      <c r="D16" s="18" t="s">
        <v>111</v>
      </c>
      <c r="E16" s="17" t="s">
        <v>42</v>
      </c>
      <c r="F16" s="35" t="s">
        <v>467</v>
      </c>
      <c r="G16" s="17" t="s">
        <v>198</v>
      </c>
      <c r="H16" s="17">
        <v>5</v>
      </c>
      <c r="I16" s="17" t="s">
        <v>465</v>
      </c>
      <c r="J16" s="19" t="s">
        <v>745</v>
      </c>
      <c r="K16" s="17" t="s">
        <v>152</v>
      </c>
      <c r="L16" s="18" t="s">
        <v>9</v>
      </c>
      <c r="M16" s="39">
        <v>650000</v>
      </c>
    </row>
    <row r="17" spans="1:13" ht="330.75" customHeight="1" x14ac:dyDescent="0.2">
      <c r="A17" s="17">
        <v>59</v>
      </c>
      <c r="B17" s="17" t="s">
        <v>149</v>
      </c>
      <c r="C17" s="17" t="s">
        <v>150</v>
      </c>
      <c r="D17" s="18" t="s">
        <v>114</v>
      </c>
      <c r="E17" s="17" t="s">
        <v>42</v>
      </c>
      <c r="F17" s="35" t="s">
        <v>468</v>
      </c>
      <c r="G17" s="17" t="s">
        <v>198</v>
      </c>
      <c r="H17" s="17">
        <v>1</v>
      </c>
      <c r="I17" s="17" t="s">
        <v>469</v>
      </c>
      <c r="J17" s="19" t="s">
        <v>746</v>
      </c>
      <c r="K17" s="17" t="s">
        <v>254</v>
      </c>
      <c r="L17" s="18" t="s">
        <v>9</v>
      </c>
      <c r="M17" s="39">
        <v>1500000</v>
      </c>
    </row>
    <row r="18" spans="1:13" ht="314.25" customHeight="1" x14ac:dyDescent="0.2">
      <c r="A18" s="17">
        <v>60</v>
      </c>
      <c r="B18" s="17" t="s">
        <v>153</v>
      </c>
      <c r="C18" s="17" t="s">
        <v>169</v>
      </c>
      <c r="D18" s="18" t="s">
        <v>91</v>
      </c>
      <c r="E18" s="17" t="s">
        <v>470</v>
      </c>
      <c r="F18" s="19" t="s">
        <v>471</v>
      </c>
      <c r="G18" s="17" t="s">
        <v>472</v>
      </c>
      <c r="H18" s="17">
        <v>7</v>
      </c>
      <c r="I18" s="17" t="s">
        <v>463</v>
      </c>
      <c r="J18" s="19" t="s">
        <v>747</v>
      </c>
      <c r="K18" s="17" t="s">
        <v>152</v>
      </c>
      <c r="L18" s="18" t="s">
        <v>9</v>
      </c>
      <c r="M18" s="39">
        <v>1800000</v>
      </c>
    </row>
    <row r="19" spans="1:13" ht="306" customHeight="1" x14ac:dyDescent="0.2">
      <c r="A19" s="17">
        <v>61</v>
      </c>
      <c r="B19" s="17" t="s">
        <v>149</v>
      </c>
      <c r="C19" s="17" t="s">
        <v>202</v>
      </c>
      <c r="D19" s="18" t="s">
        <v>748</v>
      </c>
      <c r="E19" s="17" t="s">
        <v>42</v>
      </c>
      <c r="F19" s="19" t="s">
        <v>749</v>
      </c>
      <c r="G19" s="17" t="s">
        <v>750</v>
      </c>
      <c r="H19" s="17">
        <v>186</v>
      </c>
      <c r="I19" s="17" t="s">
        <v>751</v>
      </c>
      <c r="J19" s="19" t="s">
        <v>752</v>
      </c>
      <c r="K19" s="17" t="s">
        <v>152</v>
      </c>
      <c r="L19" s="18" t="s">
        <v>9</v>
      </c>
      <c r="M19" s="31">
        <v>102500</v>
      </c>
    </row>
    <row r="20" spans="1:13" ht="259.5" customHeight="1" x14ac:dyDescent="0.2">
      <c r="A20" s="17">
        <v>62</v>
      </c>
      <c r="B20" s="17" t="s">
        <v>164</v>
      </c>
      <c r="C20" s="17" t="s">
        <v>165</v>
      </c>
      <c r="D20" s="18" t="s">
        <v>57</v>
      </c>
      <c r="E20" s="17" t="s">
        <v>42</v>
      </c>
      <c r="F20" s="19" t="s">
        <v>753</v>
      </c>
      <c r="G20" s="17" t="s">
        <v>754</v>
      </c>
      <c r="H20" s="17">
        <v>1</v>
      </c>
      <c r="I20" s="17" t="s">
        <v>755</v>
      </c>
      <c r="J20" s="19" t="s">
        <v>756</v>
      </c>
      <c r="K20" s="17" t="s">
        <v>152</v>
      </c>
      <c r="L20" s="18" t="s">
        <v>9</v>
      </c>
      <c r="M20" s="31">
        <v>400000</v>
      </c>
    </row>
    <row r="21" spans="1:13" ht="303.75" customHeight="1" x14ac:dyDescent="0.2">
      <c r="A21" s="17">
        <v>63</v>
      </c>
      <c r="B21" s="17" t="s">
        <v>149</v>
      </c>
      <c r="C21" s="17" t="s">
        <v>150</v>
      </c>
      <c r="D21" s="18" t="s">
        <v>90</v>
      </c>
      <c r="E21" s="17" t="s">
        <v>42</v>
      </c>
      <c r="F21" s="19" t="s">
        <v>757</v>
      </c>
      <c r="G21" s="17" t="s">
        <v>758</v>
      </c>
      <c r="H21" s="17">
        <v>50</v>
      </c>
      <c r="I21" s="17" t="s">
        <v>759</v>
      </c>
      <c r="J21" s="19" t="s">
        <v>760</v>
      </c>
      <c r="K21" s="17" t="s">
        <v>152</v>
      </c>
      <c r="L21" s="18" t="s">
        <v>9</v>
      </c>
      <c r="M21" s="31">
        <v>500000</v>
      </c>
    </row>
    <row r="22" spans="1:13" ht="348" customHeight="1" x14ac:dyDescent="0.2">
      <c r="A22" s="17">
        <v>64</v>
      </c>
      <c r="B22" s="17" t="s">
        <v>153</v>
      </c>
      <c r="C22" s="17" t="s">
        <v>169</v>
      </c>
      <c r="D22" s="18" t="s">
        <v>94</v>
      </c>
      <c r="E22" s="17" t="s">
        <v>42</v>
      </c>
      <c r="F22" s="19" t="s">
        <v>761</v>
      </c>
      <c r="G22" s="17" t="s">
        <v>287</v>
      </c>
      <c r="H22" s="17">
        <v>50</v>
      </c>
      <c r="I22" s="17" t="s">
        <v>759</v>
      </c>
      <c r="J22" s="19" t="s">
        <v>762</v>
      </c>
      <c r="K22" s="17" t="s">
        <v>152</v>
      </c>
      <c r="L22" s="18" t="s">
        <v>9</v>
      </c>
      <c r="M22" s="31">
        <v>50000</v>
      </c>
    </row>
    <row r="23" spans="1:13" ht="341.25" customHeight="1" x14ac:dyDescent="0.2">
      <c r="A23" s="17">
        <v>65</v>
      </c>
      <c r="B23" s="17" t="s">
        <v>164</v>
      </c>
      <c r="C23" s="17" t="s">
        <v>165</v>
      </c>
      <c r="D23" s="18" t="s">
        <v>56</v>
      </c>
      <c r="E23" s="17" t="s">
        <v>42</v>
      </c>
      <c r="F23" s="19" t="s">
        <v>763</v>
      </c>
      <c r="G23" s="17" t="s">
        <v>764</v>
      </c>
      <c r="H23" s="17">
        <v>1</v>
      </c>
      <c r="I23" s="17" t="s">
        <v>765</v>
      </c>
      <c r="J23" s="19" t="s">
        <v>766</v>
      </c>
      <c r="K23" s="17" t="s">
        <v>152</v>
      </c>
      <c r="L23" s="18" t="s">
        <v>9</v>
      </c>
      <c r="M23" s="31">
        <v>800000</v>
      </c>
    </row>
    <row r="24" spans="1:13" s="38" customFormat="1" ht="199.5" customHeight="1" x14ac:dyDescent="0.2">
      <c r="A24" s="97">
        <v>66</v>
      </c>
      <c r="B24" s="97" t="s">
        <v>149</v>
      </c>
      <c r="C24" s="97" t="s">
        <v>150</v>
      </c>
      <c r="D24" s="98" t="s">
        <v>255</v>
      </c>
      <c r="E24" s="17" t="s">
        <v>86</v>
      </c>
      <c r="F24" s="19" t="s">
        <v>256</v>
      </c>
      <c r="G24" s="17" t="s">
        <v>257</v>
      </c>
      <c r="H24" s="17">
        <v>130</v>
      </c>
      <c r="I24" s="108" t="s">
        <v>767</v>
      </c>
      <c r="J24" s="99" t="s">
        <v>768</v>
      </c>
      <c r="K24" s="97" t="s">
        <v>163</v>
      </c>
      <c r="L24" s="98" t="s">
        <v>9</v>
      </c>
      <c r="M24" s="106">
        <v>60000</v>
      </c>
    </row>
    <row r="25" spans="1:13" ht="199.5" customHeight="1" x14ac:dyDescent="0.2">
      <c r="A25" s="97"/>
      <c r="B25" s="97"/>
      <c r="C25" s="97"/>
      <c r="D25" s="98"/>
      <c r="E25" s="17" t="s">
        <v>109</v>
      </c>
      <c r="F25" s="19" t="s">
        <v>259</v>
      </c>
      <c r="G25" s="17" t="s">
        <v>769</v>
      </c>
      <c r="H25" s="17">
        <v>80</v>
      </c>
      <c r="I25" s="108"/>
      <c r="J25" s="99"/>
      <c r="K25" s="97"/>
      <c r="L25" s="98"/>
      <c r="M25" s="106"/>
    </row>
    <row r="26" spans="1:13" ht="136.5" customHeight="1" x14ac:dyDescent="0.2">
      <c r="A26" s="97">
        <v>67</v>
      </c>
      <c r="B26" s="97" t="s">
        <v>149</v>
      </c>
      <c r="C26" s="97" t="s">
        <v>177</v>
      </c>
      <c r="D26" s="98" t="s">
        <v>770</v>
      </c>
      <c r="E26" s="17" t="s">
        <v>92</v>
      </c>
      <c r="F26" s="99" t="s">
        <v>265</v>
      </c>
      <c r="G26" s="17" t="s">
        <v>287</v>
      </c>
      <c r="H26" s="17">
        <v>500</v>
      </c>
      <c r="I26" s="108" t="s">
        <v>266</v>
      </c>
      <c r="J26" s="99" t="s">
        <v>771</v>
      </c>
      <c r="K26" s="97" t="s">
        <v>772</v>
      </c>
      <c r="L26" s="98" t="s">
        <v>9</v>
      </c>
      <c r="M26" s="109">
        <v>60000</v>
      </c>
    </row>
    <row r="27" spans="1:13" ht="136.5" customHeight="1" x14ac:dyDescent="0.2">
      <c r="A27" s="97"/>
      <c r="B27" s="97"/>
      <c r="C27" s="97"/>
      <c r="D27" s="98"/>
      <c r="E27" s="17" t="s">
        <v>773</v>
      </c>
      <c r="F27" s="99"/>
      <c r="G27" s="17" t="s">
        <v>774</v>
      </c>
      <c r="H27" s="17">
        <v>5</v>
      </c>
      <c r="I27" s="108"/>
      <c r="J27" s="99"/>
      <c r="K27" s="97"/>
      <c r="L27" s="98"/>
      <c r="M27" s="109"/>
    </row>
    <row r="28" spans="1:13" ht="393.75" customHeight="1" x14ac:dyDescent="0.2">
      <c r="A28" s="17">
        <v>68</v>
      </c>
      <c r="B28" s="17" t="s">
        <v>149</v>
      </c>
      <c r="C28" s="17" t="s">
        <v>150</v>
      </c>
      <c r="D28" s="18" t="s">
        <v>76</v>
      </c>
      <c r="E28" s="17" t="s">
        <v>260</v>
      </c>
      <c r="F28" s="19" t="s">
        <v>262</v>
      </c>
      <c r="G28" s="17" t="s">
        <v>257</v>
      </c>
      <c r="H28" s="17">
        <v>100</v>
      </c>
      <c r="I28" s="37" t="s">
        <v>473</v>
      </c>
      <c r="J28" s="19" t="s">
        <v>775</v>
      </c>
      <c r="K28" s="17" t="s">
        <v>199</v>
      </c>
      <c r="L28" s="18" t="s">
        <v>9</v>
      </c>
      <c r="M28" s="39">
        <v>60000</v>
      </c>
    </row>
    <row r="29" spans="1:13" ht="154.5" customHeight="1" x14ac:dyDescent="0.2">
      <c r="A29" s="97">
        <v>69</v>
      </c>
      <c r="B29" s="97" t="s">
        <v>149</v>
      </c>
      <c r="C29" s="97" t="s">
        <v>150</v>
      </c>
      <c r="D29" s="98" t="s">
        <v>263</v>
      </c>
      <c r="E29" s="17" t="s">
        <v>475</v>
      </c>
      <c r="F29" s="99" t="s">
        <v>256</v>
      </c>
      <c r="G29" s="17" t="s">
        <v>257</v>
      </c>
      <c r="H29" s="17">
        <v>70</v>
      </c>
      <c r="I29" s="108" t="s">
        <v>474</v>
      </c>
      <c r="J29" s="99" t="s">
        <v>776</v>
      </c>
      <c r="K29" s="97" t="s">
        <v>163</v>
      </c>
      <c r="L29" s="98" t="s">
        <v>9</v>
      </c>
      <c r="M29" s="106">
        <v>20000</v>
      </c>
    </row>
    <row r="30" spans="1:13" ht="154.5" customHeight="1" x14ac:dyDescent="0.2">
      <c r="A30" s="97"/>
      <c r="B30" s="97"/>
      <c r="C30" s="97"/>
      <c r="D30" s="98"/>
      <c r="E30" s="17" t="s">
        <v>110</v>
      </c>
      <c r="F30" s="99"/>
      <c r="G30" s="17" t="s">
        <v>257</v>
      </c>
      <c r="H30" s="17">
        <v>30</v>
      </c>
      <c r="I30" s="108"/>
      <c r="J30" s="99"/>
      <c r="K30" s="97"/>
      <c r="L30" s="98"/>
      <c r="M30" s="106"/>
    </row>
    <row r="31" spans="1:13" ht="174.75" customHeight="1" x14ac:dyDescent="0.2">
      <c r="A31" s="97">
        <v>70</v>
      </c>
      <c r="B31" s="97" t="s">
        <v>149</v>
      </c>
      <c r="C31" s="97" t="s">
        <v>177</v>
      </c>
      <c r="D31" s="98" t="s">
        <v>264</v>
      </c>
      <c r="E31" s="17" t="s">
        <v>102</v>
      </c>
      <c r="F31" s="110" t="s">
        <v>476</v>
      </c>
      <c r="G31" s="97" t="s">
        <v>257</v>
      </c>
      <c r="H31" s="97">
        <v>70</v>
      </c>
      <c r="I31" s="112" t="s">
        <v>777</v>
      </c>
      <c r="J31" s="99" t="s">
        <v>778</v>
      </c>
      <c r="K31" s="97" t="s">
        <v>163</v>
      </c>
      <c r="L31" s="98" t="s">
        <v>9</v>
      </c>
      <c r="M31" s="106">
        <v>25000</v>
      </c>
    </row>
    <row r="32" spans="1:13" ht="174.75" customHeight="1" x14ac:dyDescent="0.2">
      <c r="A32" s="97"/>
      <c r="B32" s="97"/>
      <c r="C32" s="97"/>
      <c r="D32" s="98"/>
      <c r="E32" s="17" t="s">
        <v>72</v>
      </c>
      <c r="F32" s="111"/>
      <c r="G32" s="97"/>
      <c r="H32" s="97"/>
      <c r="I32" s="113"/>
      <c r="J32" s="99"/>
      <c r="K32" s="97"/>
      <c r="L32" s="98"/>
      <c r="M32" s="106"/>
    </row>
    <row r="33" spans="1:13" ht="386.25" customHeight="1" x14ac:dyDescent="0.2">
      <c r="A33" s="17">
        <v>71</v>
      </c>
      <c r="B33" s="17" t="s">
        <v>149</v>
      </c>
      <c r="C33" s="17" t="s">
        <v>202</v>
      </c>
      <c r="D33" s="18" t="s">
        <v>69</v>
      </c>
      <c r="E33" s="17" t="s">
        <v>268</v>
      </c>
      <c r="F33" s="19" t="s">
        <v>479</v>
      </c>
      <c r="G33" s="17" t="s">
        <v>257</v>
      </c>
      <c r="H33" s="17">
        <v>300</v>
      </c>
      <c r="I33" s="37" t="s">
        <v>269</v>
      </c>
      <c r="J33" s="19" t="s">
        <v>779</v>
      </c>
      <c r="K33" s="17" t="s">
        <v>270</v>
      </c>
      <c r="L33" s="18" t="s">
        <v>9</v>
      </c>
      <c r="M33" s="39">
        <v>60000</v>
      </c>
    </row>
    <row r="34" spans="1:13" ht="390.75" customHeight="1" x14ac:dyDescent="0.2">
      <c r="A34" s="17">
        <v>72</v>
      </c>
      <c r="B34" s="17" t="s">
        <v>149</v>
      </c>
      <c r="C34" s="17" t="s">
        <v>150</v>
      </c>
      <c r="D34" s="18" t="s">
        <v>780</v>
      </c>
      <c r="E34" s="17" t="s">
        <v>271</v>
      </c>
      <c r="F34" s="19" t="s">
        <v>480</v>
      </c>
      <c r="G34" s="17" t="s">
        <v>257</v>
      </c>
      <c r="H34" s="17">
        <v>69</v>
      </c>
      <c r="I34" s="37" t="s">
        <v>269</v>
      </c>
      <c r="J34" s="19" t="s">
        <v>781</v>
      </c>
      <c r="K34" s="17" t="s">
        <v>272</v>
      </c>
      <c r="L34" s="18" t="s">
        <v>9</v>
      </c>
      <c r="M34" s="39">
        <v>60000</v>
      </c>
    </row>
    <row r="35" spans="1:13" ht="277.5" customHeight="1" x14ac:dyDescent="0.2">
      <c r="A35" s="17">
        <v>73</v>
      </c>
      <c r="B35" s="17" t="s">
        <v>164</v>
      </c>
      <c r="C35" s="17" t="s">
        <v>165</v>
      </c>
      <c r="D35" s="18" t="s">
        <v>782</v>
      </c>
      <c r="E35" s="17" t="s">
        <v>273</v>
      </c>
      <c r="F35" s="19" t="s">
        <v>481</v>
      </c>
      <c r="G35" s="17" t="s">
        <v>274</v>
      </c>
      <c r="H35" s="17">
        <v>5000</v>
      </c>
      <c r="I35" s="37" t="s">
        <v>269</v>
      </c>
      <c r="J35" s="19" t="s">
        <v>783</v>
      </c>
      <c r="K35" s="17" t="s">
        <v>482</v>
      </c>
      <c r="L35" s="18" t="s">
        <v>9</v>
      </c>
      <c r="M35" s="39">
        <v>100000</v>
      </c>
    </row>
    <row r="36" spans="1:13" ht="225" customHeight="1" x14ac:dyDescent="0.2">
      <c r="A36" s="17">
        <v>74</v>
      </c>
      <c r="B36" s="17" t="s">
        <v>153</v>
      </c>
      <c r="C36" s="17" t="s">
        <v>154</v>
      </c>
      <c r="D36" s="18" t="s">
        <v>784</v>
      </c>
      <c r="E36" s="17" t="s">
        <v>785</v>
      </c>
      <c r="F36" s="19" t="s">
        <v>484</v>
      </c>
      <c r="G36" s="17" t="s">
        <v>257</v>
      </c>
      <c r="H36" s="17">
        <v>80</v>
      </c>
      <c r="I36" s="37" t="s">
        <v>485</v>
      </c>
      <c r="J36" s="19" t="s">
        <v>786</v>
      </c>
      <c r="K36" s="17" t="s">
        <v>276</v>
      </c>
      <c r="L36" s="18" t="s">
        <v>9</v>
      </c>
      <c r="M36" s="39">
        <v>50000</v>
      </c>
    </row>
    <row r="37" spans="1:13" ht="255.75" customHeight="1" x14ac:dyDescent="0.2">
      <c r="A37" s="17">
        <v>75</v>
      </c>
      <c r="B37" s="17" t="s">
        <v>153</v>
      </c>
      <c r="C37" s="17" t="s">
        <v>154</v>
      </c>
      <c r="D37" s="18" t="s">
        <v>78</v>
      </c>
      <c r="E37" s="17" t="s">
        <v>277</v>
      </c>
      <c r="F37" s="19" t="s">
        <v>486</v>
      </c>
      <c r="G37" s="17" t="s">
        <v>257</v>
      </c>
      <c r="H37" s="17">
        <v>120</v>
      </c>
      <c r="I37" s="37" t="s">
        <v>269</v>
      </c>
      <c r="J37" s="19" t="s">
        <v>787</v>
      </c>
      <c r="K37" s="17" t="s">
        <v>278</v>
      </c>
      <c r="L37" s="18" t="s">
        <v>9</v>
      </c>
      <c r="M37" s="39">
        <v>0</v>
      </c>
    </row>
    <row r="38" spans="1:13" ht="241.5" customHeight="1" x14ac:dyDescent="0.2">
      <c r="A38" s="17">
        <v>76</v>
      </c>
      <c r="B38" s="17" t="s">
        <v>149</v>
      </c>
      <c r="C38" s="17" t="s">
        <v>177</v>
      </c>
      <c r="D38" s="18" t="s">
        <v>788</v>
      </c>
      <c r="E38" s="17" t="s">
        <v>487</v>
      </c>
      <c r="F38" s="19" t="s">
        <v>488</v>
      </c>
      <c r="G38" s="17" t="s">
        <v>257</v>
      </c>
      <c r="H38" s="17">
        <v>300</v>
      </c>
      <c r="I38" s="37" t="s">
        <v>485</v>
      </c>
      <c r="J38" s="19" t="s">
        <v>789</v>
      </c>
      <c r="K38" s="17" t="s">
        <v>152</v>
      </c>
      <c r="L38" s="18" t="s">
        <v>9</v>
      </c>
      <c r="M38" s="39">
        <v>0</v>
      </c>
    </row>
    <row r="39" spans="1:13" ht="98.25" customHeight="1" x14ac:dyDescent="0.2">
      <c r="A39" s="97">
        <v>77</v>
      </c>
      <c r="B39" s="97" t="s">
        <v>153</v>
      </c>
      <c r="C39" s="97" t="s">
        <v>154</v>
      </c>
      <c r="D39" s="98" t="s">
        <v>790</v>
      </c>
      <c r="E39" s="17" t="s">
        <v>75</v>
      </c>
      <c r="F39" s="99" t="s">
        <v>791</v>
      </c>
      <c r="G39" s="97" t="s">
        <v>257</v>
      </c>
      <c r="H39" s="97">
        <v>250</v>
      </c>
      <c r="I39" s="108" t="s">
        <v>269</v>
      </c>
      <c r="J39" s="99" t="s">
        <v>792</v>
      </c>
      <c r="K39" s="97" t="s">
        <v>793</v>
      </c>
      <c r="L39" s="98" t="s">
        <v>9</v>
      </c>
      <c r="M39" s="106">
        <v>86500</v>
      </c>
    </row>
    <row r="40" spans="1:13" ht="98.25" customHeight="1" x14ac:dyDescent="0.2">
      <c r="A40" s="97"/>
      <c r="B40" s="97"/>
      <c r="C40" s="97"/>
      <c r="D40" s="98"/>
      <c r="E40" s="17" t="s">
        <v>87</v>
      </c>
      <c r="F40" s="99"/>
      <c r="G40" s="97"/>
      <c r="H40" s="97"/>
      <c r="I40" s="108"/>
      <c r="J40" s="99"/>
      <c r="K40" s="97"/>
      <c r="L40" s="98"/>
      <c r="M40" s="106"/>
    </row>
    <row r="41" spans="1:13" ht="98.25" customHeight="1" x14ac:dyDescent="0.2">
      <c r="A41" s="97"/>
      <c r="B41" s="97"/>
      <c r="C41" s="97"/>
      <c r="D41" s="98"/>
      <c r="E41" s="17" t="s">
        <v>794</v>
      </c>
      <c r="F41" s="99"/>
      <c r="G41" s="97"/>
      <c r="H41" s="97"/>
      <c r="I41" s="108"/>
      <c r="J41" s="99"/>
      <c r="K41" s="97"/>
      <c r="L41" s="98"/>
      <c r="M41" s="106"/>
    </row>
    <row r="42" spans="1:13" ht="97.5" customHeight="1" x14ac:dyDescent="0.2">
      <c r="A42" s="97">
        <v>78</v>
      </c>
      <c r="B42" s="97" t="s">
        <v>149</v>
      </c>
      <c r="C42" s="97" t="s">
        <v>202</v>
      </c>
      <c r="D42" s="98" t="s">
        <v>106</v>
      </c>
      <c r="E42" s="17" t="s">
        <v>99</v>
      </c>
      <c r="F42" s="99" t="s">
        <v>795</v>
      </c>
      <c r="G42" s="97" t="s">
        <v>257</v>
      </c>
      <c r="H42" s="97">
        <v>400</v>
      </c>
      <c r="I42" s="108" t="s">
        <v>269</v>
      </c>
      <c r="J42" s="99" t="s">
        <v>796</v>
      </c>
      <c r="K42" s="97" t="s">
        <v>152</v>
      </c>
      <c r="L42" s="98" t="s">
        <v>9</v>
      </c>
      <c r="M42" s="106">
        <v>315000</v>
      </c>
    </row>
    <row r="43" spans="1:13" ht="97.5" customHeight="1" x14ac:dyDescent="0.2">
      <c r="A43" s="97"/>
      <c r="B43" s="97"/>
      <c r="C43" s="97"/>
      <c r="D43" s="98"/>
      <c r="E43" s="17" t="s">
        <v>797</v>
      </c>
      <c r="F43" s="99"/>
      <c r="G43" s="97"/>
      <c r="H43" s="97"/>
      <c r="I43" s="108"/>
      <c r="J43" s="99"/>
      <c r="K43" s="97"/>
      <c r="L43" s="98"/>
      <c r="M43" s="106"/>
    </row>
    <row r="44" spans="1:13" ht="97.5" customHeight="1" x14ac:dyDescent="0.2">
      <c r="A44" s="97"/>
      <c r="B44" s="97"/>
      <c r="C44" s="97"/>
      <c r="D44" s="98"/>
      <c r="E44" s="17" t="s">
        <v>77</v>
      </c>
      <c r="F44" s="99"/>
      <c r="G44" s="97"/>
      <c r="H44" s="97"/>
      <c r="I44" s="108"/>
      <c r="J44" s="99"/>
      <c r="K44" s="97"/>
      <c r="L44" s="98"/>
      <c r="M44" s="106"/>
    </row>
    <row r="45" spans="1:13" ht="97.5" customHeight="1" x14ac:dyDescent="0.2">
      <c r="A45" s="97">
        <v>79</v>
      </c>
      <c r="B45" s="97" t="s">
        <v>149</v>
      </c>
      <c r="C45" s="97" t="s">
        <v>177</v>
      </c>
      <c r="D45" s="98" t="s">
        <v>798</v>
      </c>
      <c r="E45" s="17" t="s">
        <v>799</v>
      </c>
      <c r="F45" s="99" t="s">
        <v>800</v>
      </c>
      <c r="G45" s="17" t="s">
        <v>261</v>
      </c>
      <c r="H45" s="17">
        <v>60</v>
      </c>
      <c r="I45" s="108" t="s">
        <v>483</v>
      </c>
      <c r="J45" s="99" t="s">
        <v>801</v>
      </c>
      <c r="K45" s="103" t="s">
        <v>152</v>
      </c>
      <c r="L45" s="98" t="s">
        <v>9</v>
      </c>
      <c r="M45" s="123">
        <v>180000</v>
      </c>
    </row>
    <row r="46" spans="1:13" ht="97.5" customHeight="1" x14ac:dyDescent="0.2">
      <c r="A46" s="97"/>
      <c r="B46" s="97"/>
      <c r="C46" s="97"/>
      <c r="D46" s="98"/>
      <c r="E46" s="17" t="s">
        <v>802</v>
      </c>
      <c r="F46" s="99"/>
      <c r="G46" s="17" t="s">
        <v>803</v>
      </c>
      <c r="H46" s="17">
        <v>5</v>
      </c>
      <c r="I46" s="108"/>
      <c r="J46" s="99"/>
      <c r="K46" s="104"/>
      <c r="L46" s="98"/>
      <c r="M46" s="124"/>
    </row>
    <row r="47" spans="1:13" ht="97.5" customHeight="1" x14ac:dyDescent="0.2">
      <c r="A47" s="97"/>
      <c r="B47" s="97"/>
      <c r="C47" s="97"/>
      <c r="D47" s="98"/>
      <c r="E47" s="17" t="s">
        <v>804</v>
      </c>
      <c r="F47" s="99"/>
      <c r="G47" s="17" t="s">
        <v>315</v>
      </c>
      <c r="H47" s="17">
        <v>1</v>
      </c>
      <c r="I47" s="108"/>
      <c r="J47" s="99"/>
      <c r="K47" s="105"/>
      <c r="L47" s="98"/>
      <c r="M47" s="125"/>
    </row>
    <row r="48" spans="1:13" ht="39.75" customHeight="1" x14ac:dyDescent="0.35">
      <c r="A48" s="61"/>
      <c r="B48" s="61"/>
      <c r="C48" s="61"/>
      <c r="D48" s="62"/>
      <c r="E48" s="63"/>
      <c r="F48" s="64"/>
      <c r="G48" s="63"/>
      <c r="H48" s="63"/>
      <c r="I48" s="63"/>
      <c r="J48" s="65"/>
      <c r="K48" s="61"/>
      <c r="L48" s="18" t="s">
        <v>939</v>
      </c>
      <c r="M48" s="79">
        <f>SUM(M8:M47)</f>
        <v>125780200</v>
      </c>
    </row>
  </sheetData>
  <mergeCells count="102">
    <mergeCell ref="A9:A11"/>
    <mergeCell ref="B9:B11"/>
    <mergeCell ref="C9:C11"/>
    <mergeCell ref="D9:D11"/>
    <mergeCell ref="E9:E10"/>
    <mergeCell ref="F9:F10"/>
    <mergeCell ref="A1:B2"/>
    <mergeCell ref="C1:K1"/>
    <mergeCell ref="L1:M1"/>
    <mergeCell ref="C2:K2"/>
    <mergeCell ref="L2:M2"/>
    <mergeCell ref="A4:C6"/>
    <mergeCell ref="D4:L6"/>
    <mergeCell ref="M4:M7"/>
    <mergeCell ref="J9:J11"/>
    <mergeCell ref="K9:K11"/>
    <mergeCell ref="L9:L11"/>
    <mergeCell ref="M9:M11"/>
    <mergeCell ref="K12:K13"/>
    <mergeCell ref="L12:L13"/>
    <mergeCell ref="M12:M13"/>
    <mergeCell ref="A24:A25"/>
    <mergeCell ref="B24:B25"/>
    <mergeCell ref="C24:C25"/>
    <mergeCell ref="D24:D25"/>
    <mergeCell ref="I24:I25"/>
    <mergeCell ref="J24:J25"/>
    <mergeCell ref="K24:K25"/>
    <mergeCell ref="L24:L25"/>
    <mergeCell ref="M24:M25"/>
    <mergeCell ref="A12:A13"/>
    <mergeCell ref="B12:B13"/>
    <mergeCell ref="C12:C13"/>
    <mergeCell ref="D12:D13"/>
    <mergeCell ref="F12:F13"/>
    <mergeCell ref="J12:J13"/>
    <mergeCell ref="M39:M41"/>
    <mergeCell ref="J31:J32"/>
    <mergeCell ref="K31:K32"/>
    <mergeCell ref="M26:M27"/>
    <mergeCell ref="A29:A30"/>
    <mergeCell ref="B29:B30"/>
    <mergeCell ref="C29:C30"/>
    <mergeCell ref="D29:D30"/>
    <mergeCell ref="F29:F30"/>
    <mergeCell ref="I29:I30"/>
    <mergeCell ref="J29:J30"/>
    <mergeCell ref="K29:K30"/>
    <mergeCell ref="A26:A27"/>
    <mergeCell ref="B26:B27"/>
    <mergeCell ref="C26:C27"/>
    <mergeCell ref="D26:D27"/>
    <mergeCell ref="F26:F27"/>
    <mergeCell ref="I26:I27"/>
    <mergeCell ref="J26:J27"/>
    <mergeCell ref="K26:K27"/>
    <mergeCell ref="L26:L27"/>
    <mergeCell ref="L29:L30"/>
    <mergeCell ref="M29:M30"/>
    <mergeCell ref="B31:B32"/>
    <mergeCell ref="C31:C32"/>
    <mergeCell ref="D31:D32"/>
    <mergeCell ref="F31:F32"/>
    <mergeCell ref="G31:G32"/>
    <mergeCell ref="H31:H32"/>
    <mergeCell ref="I31:I32"/>
    <mergeCell ref="L31:L32"/>
    <mergeCell ref="L39:L41"/>
    <mergeCell ref="M31:M32"/>
    <mergeCell ref="H42:H44"/>
    <mergeCell ref="I42:I44"/>
    <mergeCell ref="J42:J44"/>
    <mergeCell ref="K42:K44"/>
    <mergeCell ref="L42:L44"/>
    <mergeCell ref="M42:M44"/>
    <mergeCell ref="A42:A44"/>
    <mergeCell ref="B42:B44"/>
    <mergeCell ref="C42:C44"/>
    <mergeCell ref="D42:D44"/>
    <mergeCell ref="F42:F44"/>
    <mergeCell ref="G42:G44"/>
    <mergeCell ref="A39:A41"/>
    <mergeCell ref="B39:B41"/>
    <mergeCell ref="C39:C41"/>
    <mergeCell ref="D39:D41"/>
    <mergeCell ref="F39:F41"/>
    <mergeCell ref="G39:G41"/>
    <mergeCell ref="H39:H41"/>
    <mergeCell ref="I39:I41"/>
    <mergeCell ref="J39:J41"/>
    <mergeCell ref="K39:K41"/>
    <mergeCell ref="A31:A32"/>
    <mergeCell ref="J45:J47"/>
    <mergeCell ref="K45:K47"/>
    <mergeCell ref="L45:L47"/>
    <mergeCell ref="M45:M47"/>
    <mergeCell ref="A45:A47"/>
    <mergeCell ref="B45:B47"/>
    <mergeCell ref="C45:C47"/>
    <mergeCell ref="D45:D47"/>
    <mergeCell ref="F45:F47"/>
    <mergeCell ref="I45:I47"/>
  </mergeCells>
  <phoneticPr fontId="8" type="noConversion"/>
  <conditionalFormatting sqref="F42 F28:F29 F24:F26 F31 F45 F33:F38">
    <cfRule type="containsBlanks" dxfId="65" priority="17" stopIfTrue="1">
      <formula>LEN(TRIM(F24))=0</formula>
    </cfRule>
  </conditionalFormatting>
  <conditionalFormatting sqref="A30:F30 A32:E32 A43:F44 A31:L31 A42:L42 H30:L30 J32:L32 A13:I13 K13:L13 A40:F41 I40:L41 A14:L29 K45:L45 A33:L39 A45:I47 L46:L47 A8:L12">
    <cfRule type="containsBlanks" dxfId="64" priority="16">
      <formula>LEN(TRIM(A8))=0</formula>
    </cfRule>
  </conditionalFormatting>
  <conditionalFormatting sqref="L43:L44">
    <cfRule type="containsBlanks" dxfId="63" priority="3">
      <formula>LEN(TRIM(L43))=0</formula>
    </cfRule>
  </conditionalFormatting>
  <conditionalFormatting sqref="J45:J47">
    <cfRule type="containsBlanks" dxfId="62" priority="1">
      <formula>LEN(TRIM(J45))=0</formula>
    </cfRule>
  </conditionalFormatting>
  <dataValidations count="3">
    <dataValidation type="list" allowBlank="1" showInputMessage="1" showErrorMessage="1" sqref="C12 C14:C24 C26 C28:C29 C31 C42 C45 C33:C39 C8:C9" xr:uid="{AFD4E1C6-6514-4EF9-8833-3DDD5D7385F0}">
      <formula1>INDIRECT($B8)</formula1>
    </dataValidation>
    <dataValidation type="list" allowBlank="1" showInputMessage="1" showErrorMessage="1" sqref="B12 B14:B24 B26 B28:B29 B31 B42 B45 B33:B39 B8:B9" xr:uid="{30D71BB3-57E7-420F-B595-774F18003381}">
      <formula1>Eje_Estratégico</formula1>
    </dataValidation>
    <dataValidation allowBlank="1" showInputMessage="1" showErrorMessage="1" prompt="Favor explicar a quien va dirigido y el tipo de impacto: Financiero, tangibles, Intangibles, etc" sqref="J7:K7" xr:uid="{D37F0F97-2885-407A-8692-76D8BF08F7A4}"/>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rowBreaks count="1" manualBreakCount="1">
    <brk id="8"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748C-650D-4609-9129-2C707B873F3F}">
  <sheetPr>
    <pageSetUpPr fitToPage="1"/>
  </sheetPr>
  <dimension ref="A1:M9"/>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286.5" customHeight="1" x14ac:dyDescent="0.2">
      <c r="A8" s="17">
        <v>80</v>
      </c>
      <c r="B8" s="17" t="s">
        <v>149</v>
      </c>
      <c r="C8" s="17" t="s">
        <v>202</v>
      </c>
      <c r="D8" s="18" t="s">
        <v>98</v>
      </c>
      <c r="E8" s="17" t="s">
        <v>478</v>
      </c>
      <c r="F8" s="19" t="s">
        <v>267</v>
      </c>
      <c r="G8" s="17" t="s">
        <v>257</v>
      </c>
      <c r="H8" s="17">
        <v>1440</v>
      </c>
      <c r="I8" s="37" t="s">
        <v>477</v>
      </c>
      <c r="J8" s="19" t="s">
        <v>805</v>
      </c>
      <c r="K8" s="17" t="s">
        <v>199</v>
      </c>
      <c r="L8" s="18" t="s">
        <v>806</v>
      </c>
      <c r="M8" s="39">
        <v>500000</v>
      </c>
    </row>
    <row r="9" spans="1:13" ht="39.75" customHeight="1" x14ac:dyDescent="0.35">
      <c r="A9" s="61"/>
      <c r="B9" s="61"/>
      <c r="C9" s="61"/>
      <c r="D9" s="62"/>
      <c r="E9" s="63"/>
      <c r="F9" s="64"/>
      <c r="G9" s="63"/>
      <c r="H9" s="63"/>
      <c r="I9" s="63"/>
      <c r="J9" s="65"/>
      <c r="K9" s="61"/>
      <c r="L9" s="18" t="s">
        <v>939</v>
      </c>
      <c r="M9" s="79">
        <f>SUM(M8:M8)</f>
        <v>500000</v>
      </c>
    </row>
  </sheetData>
  <mergeCells count="8">
    <mergeCell ref="A4:C6"/>
    <mergeCell ref="D4:L6"/>
    <mergeCell ref="M4:M7"/>
    <mergeCell ref="A1:B2"/>
    <mergeCell ref="C1:K1"/>
    <mergeCell ref="L1:M1"/>
    <mergeCell ref="C2:K2"/>
    <mergeCell ref="L2:M2"/>
  </mergeCells>
  <phoneticPr fontId="8" type="noConversion"/>
  <conditionalFormatting sqref="F8">
    <cfRule type="containsBlanks" dxfId="61" priority="17" stopIfTrue="1">
      <formula>LEN(TRIM(F8))=0</formula>
    </cfRule>
  </conditionalFormatting>
  <conditionalFormatting sqref="A8:L8">
    <cfRule type="containsBlanks" dxfId="60" priority="16">
      <formula>LEN(TRIM(A8))=0</formula>
    </cfRule>
  </conditionalFormatting>
  <dataValidations count="3">
    <dataValidation allowBlank="1" showInputMessage="1" showErrorMessage="1" prompt="Favor explicar a quien va dirigido y el tipo de impacto: Financiero, tangibles, Intangibles, etc" sqref="J7:K7" xr:uid="{95166D35-5C74-49B8-8DF4-9D4DE81C3DBF}"/>
    <dataValidation type="list" allowBlank="1" showInputMessage="1" showErrorMessage="1" sqref="B8" xr:uid="{E7066D52-A268-47AB-8BC2-D722FC5BD9F7}">
      <formula1>Eje_Estratégico</formula1>
    </dataValidation>
    <dataValidation type="list" allowBlank="1" showInputMessage="1" showErrorMessage="1" sqref="C8" xr:uid="{D663C4CF-28E9-4BCF-ACD6-C6967808663A}">
      <formula1>INDIRECT($B8)</formula1>
    </dataValidation>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8632-CD09-4429-A468-F650FAFBC733}">
  <sheetPr>
    <pageSetUpPr fitToPage="1"/>
  </sheetPr>
  <dimension ref="A1:M19"/>
  <sheetViews>
    <sheetView view="pageBreakPreview" zoomScale="40" zoomScaleNormal="40" zoomScaleSheetLayoutView="40" workbookViewId="0">
      <pane ySplit="7" topLeftCell="A8" activePane="bottomLeft" state="frozen"/>
      <selection activeCell="G36" sqref="G36"/>
      <selection pane="bottomLeft" activeCell="C2" sqref="C2:K2"/>
    </sheetView>
  </sheetViews>
  <sheetFormatPr baseColWidth="10" defaultColWidth="18.140625" defaultRowHeight="15.75" x14ac:dyDescent="0.25"/>
  <cols>
    <col min="1" max="1" width="9.140625" style="13" customWidth="1"/>
    <col min="2" max="2" width="38.42578125" style="13" customWidth="1"/>
    <col min="3" max="3" width="45.140625" style="13" customWidth="1"/>
    <col min="4" max="4" width="48.7109375" style="66" customWidth="1"/>
    <col min="5" max="5" width="48.7109375" style="67" customWidth="1"/>
    <col min="6" max="6" width="100.85546875" style="68" customWidth="1"/>
    <col min="7" max="7" width="29.28515625" style="67" customWidth="1"/>
    <col min="8" max="8" width="16.85546875" style="67" customWidth="1"/>
    <col min="9" max="9" width="34.42578125" style="67" customWidth="1"/>
    <col min="10" max="10" width="102.5703125" style="69" customWidth="1"/>
    <col min="11" max="11" width="28" style="13" customWidth="1"/>
    <col min="12" max="12" width="37" style="70" customWidth="1"/>
    <col min="13" max="13" width="36" style="74" bestFit="1" customWidth="1"/>
    <col min="14" max="16384" width="18.140625" style="6"/>
  </cols>
  <sheetData>
    <row r="1" spans="1:13" ht="84.75" customHeight="1" x14ac:dyDescent="0.2">
      <c r="A1" s="91"/>
      <c r="B1" s="91"/>
      <c r="C1" s="92" t="s">
        <v>369</v>
      </c>
      <c r="D1" s="93"/>
      <c r="E1" s="93"/>
      <c r="F1" s="93"/>
      <c r="G1" s="93"/>
      <c r="H1" s="93"/>
      <c r="I1" s="93"/>
      <c r="J1" s="93"/>
      <c r="K1" s="93"/>
      <c r="L1" s="89" t="s">
        <v>370</v>
      </c>
      <c r="M1" s="90"/>
    </row>
    <row r="2" spans="1:13" ht="84.75" customHeight="1" x14ac:dyDescent="0.2">
      <c r="A2" s="91"/>
      <c r="B2" s="91"/>
      <c r="C2" s="92" t="s">
        <v>635</v>
      </c>
      <c r="D2" s="93"/>
      <c r="E2" s="93"/>
      <c r="F2" s="93"/>
      <c r="G2" s="93"/>
      <c r="H2" s="93"/>
      <c r="I2" s="93"/>
      <c r="J2" s="93"/>
      <c r="K2" s="93"/>
      <c r="L2" s="89" t="s">
        <v>371</v>
      </c>
      <c r="M2" s="90"/>
    </row>
    <row r="3" spans="1:13" ht="20.25" x14ac:dyDescent="0.3">
      <c r="A3" s="7"/>
      <c r="B3" s="7"/>
      <c r="C3" s="7"/>
      <c r="D3" s="8"/>
      <c r="E3" s="9"/>
      <c r="F3" s="10"/>
      <c r="G3" s="9"/>
      <c r="H3" s="9"/>
      <c r="I3" s="9"/>
      <c r="J3" s="11"/>
      <c r="K3" s="7"/>
      <c r="L3" s="12"/>
      <c r="M3" s="73"/>
    </row>
    <row r="4" spans="1:13" ht="19.5" customHeight="1" x14ac:dyDescent="0.2">
      <c r="A4" s="80" t="s">
        <v>138</v>
      </c>
      <c r="B4" s="81"/>
      <c r="C4" s="82"/>
      <c r="D4" s="80" t="s">
        <v>372</v>
      </c>
      <c r="E4" s="81"/>
      <c r="F4" s="81"/>
      <c r="G4" s="81"/>
      <c r="H4" s="81"/>
      <c r="I4" s="81"/>
      <c r="J4" s="81"/>
      <c r="K4" s="81"/>
      <c r="L4" s="82"/>
      <c r="M4" s="94" t="s">
        <v>139</v>
      </c>
    </row>
    <row r="5" spans="1:13" ht="15" x14ac:dyDescent="0.2">
      <c r="A5" s="83"/>
      <c r="B5" s="84"/>
      <c r="C5" s="85"/>
      <c r="D5" s="83"/>
      <c r="E5" s="84"/>
      <c r="F5" s="84"/>
      <c r="G5" s="84"/>
      <c r="H5" s="84"/>
      <c r="I5" s="84"/>
      <c r="J5" s="84"/>
      <c r="K5" s="84"/>
      <c r="L5" s="85"/>
      <c r="M5" s="95"/>
    </row>
    <row r="6" spans="1:13" ht="15" x14ac:dyDescent="0.2">
      <c r="A6" s="86"/>
      <c r="B6" s="87"/>
      <c r="C6" s="88"/>
      <c r="D6" s="86"/>
      <c r="E6" s="87"/>
      <c r="F6" s="87"/>
      <c r="G6" s="87"/>
      <c r="H6" s="87"/>
      <c r="I6" s="87"/>
      <c r="J6" s="87"/>
      <c r="K6" s="87"/>
      <c r="L6" s="88"/>
      <c r="M6" s="95"/>
    </row>
    <row r="7" spans="1:13" ht="51.75" customHeight="1" x14ac:dyDescent="0.2">
      <c r="A7" s="14" t="s">
        <v>373</v>
      </c>
      <c r="B7" s="14" t="s">
        <v>140</v>
      </c>
      <c r="C7" s="14" t="s">
        <v>141</v>
      </c>
      <c r="D7" s="14" t="s">
        <v>15</v>
      </c>
      <c r="E7" s="14" t="s">
        <v>142</v>
      </c>
      <c r="F7" s="15" t="s">
        <v>143</v>
      </c>
      <c r="G7" s="14" t="s">
        <v>144</v>
      </c>
      <c r="H7" s="14" t="s">
        <v>145</v>
      </c>
      <c r="I7" s="14" t="s">
        <v>146</v>
      </c>
      <c r="J7" s="16" t="s">
        <v>147</v>
      </c>
      <c r="K7" s="14" t="s">
        <v>148</v>
      </c>
      <c r="L7" s="14" t="s">
        <v>13</v>
      </c>
      <c r="M7" s="96"/>
    </row>
    <row r="8" spans="1:13" ht="96" customHeight="1" x14ac:dyDescent="0.2">
      <c r="A8" s="97">
        <v>81</v>
      </c>
      <c r="B8" s="97" t="s">
        <v>149</v>
      </c>
      <c r="C8" s="97" t="s">
        <v>177</v>
      </c>
      <c r="D8" s="98" t="s">
        <v>489</v>
      </c>
      <c r="E8" s="17" t="s">
        <v>807</v>
      </c>
      <c r="F8" s="99" t="s">
        <v>491</v>
      </c>
      <c r="G8" s="17" t="s">
        <v>808</v>
      </c>
      <c r="H8" s="17">
        <v>20</v>
      </c>
      <c r="I8" s="97" t="s">
        <v>492</v>
      </c>
      <c r="J8" s="99" t="s">
        <v>809</v>
      </c>
      <c r="K8" s="97" t="s">
        <v>810</v>
      </c>
      <c r="L8" s="98" t="s">
        <v>493</v>
      </c>
      <c r="M8" s="106">
        <f>35000*63</f>
        <v>2205000</v>
      </c>
    </row>
    <row r="9" spans="1:13" ht="96" customHeight="1" x14ac:dyDescent="0.2">
      <c r="A9" s="97"/>
      <c r="B9" s="97"/>
      <c r="C9" s="97"/>
      <c r="D9" s="98"/>
      <c r="E9" s="17" t="s">
        <v>811</v>
      </c>
      <c r="F9" s="99"/>
      <c r="G9" s="17" t="s">
        <v>812</v>
      </c>
      <c r="H9" s="17">
        <v>5</v>
      </c>
      <c r="I9" s="97"/>
      <c r="J9" s="99"/>
      <c r="K9" s="97"/>
      <c r="L9" s="98"/>
      <c r="M9" s="106"/>
    </row>
    <row r="10" spans="1:13" ht="96" customHeight="1" x14ac:dyDescent="0.2">
      <c r="A10" s="97"/>
      <c r="B10" s="97"/>
      <c r="C10" s="97"/>
      <c r="D10" s="98"/>
      <c r="E10" s="17" t="s">
        <v>813</v>
      </c>
      <c r="F10" s="99"/>
      <c r="G10" s="17" t="s">
        <v>814</v>
      </c>
      <c r="H10" s="17">
        <v>5</v>
      </c>
      <c r="I10" s="97"/>
      <c r="J10" s="99"/>
      <c r="K10" s="97"/>
      <c r="L10" s="98"/>
      <c r="M10" s="106"/>
    </row>
    <row r="11" spans="1:13" ht="261" customHeight="1" x14ac:dyDescent="0.2">
      <c r="A11" s="17">
        <v>82</v>
      </c>
      <c r="B11" s="17" t="s">
        <v>149</v>
      </c>
      <c r="C11" s="17" t="s">
        <v>177</v>
      </c>
      <c r="D11" s="18" t="s">
        <v>494</v>
      </c>
      <c r="E11" s="17" t="s">
        <v>495</v>
      </c>
      <c r="F11" s="19" t="s">
        <v>496</v>
      </c>
      <c r="G11" s="17" t="s">
        <v>815</v>
      </c>
      <c r="H11" s="17">
        <v>5</v>
      </c>
      <c r="I11" s="17" t="s">
        <v>492</v>
      </c>
      <c r="J11" s="19" t="s">
        <v>816</v>
      </c>
      <c r="K11" s="17" t="s">
        <v>497</v>
      </c>
      <c r="L11" s="18" t="s">
        <v>493</v>
      </c>
      <c r="M11" s="39">
        <f>150000*63</f>
        <v>9450000</v>
      </c>
    </row>
    <row r="12" spans="1:13" s="40" customFormat="1" ht="236.25" customHeight="1" x14ac:dyDescent="0.2">
      <c r="A12" s="17">
        <v>83</v>
      </c>
      <c r="B12" s="17" t="s">
        <v>149</v>
      </c>
      <c r="C12" s="17" t="s">
        <v>150</v>
      </c>
      <c r="D12" s="18" t="s">
        <v>498</v>
      </c>
      <c r="E12" s="17" t="s">
        <v>42</v>
      </c>
      <c r="F12" s="19" t="s">
        <v>499</v>
      </c>
      <c r="G12" s="17" t="s">
        <v>817</v>
      </c>
      <c r="H12" s="17">
        <v>100</v>
      </c>
      <c r="I12" s="17" t="s">
        <v>500</v>
      </c>
      <c r="J12" s="19" t="s">
        <v>818</v>
      </c>
      <c r="K12" s="17" t="s">
        <v>497</v>
      </c>
      <c r="L12" s="18" t="s">
        <v>493</v>
      </c>
      <c r="M12" s="39">
        <f>25000*63</f>
        <v>1575000</v>
      </c>
    </row>
    <row r="13" spans="1:13" ht="207.75" customHeight="1" x14ac:dyDescent="0.2">
      <c r="A13" s="17">
        <v>84</v>
      </c>
      <c r="B13" s="17" t="s">
        <v>149</v>
      </c>
      <c r="C13" s="17" t="s">
        <v>177</v>
      </c>
      <c r="D13" s="18" t="s">
        <v>503</v>
      </c>
      <c r="E13" s="17" t="s">
        <v>504</v>
      </c>
      <c r="F13" s="19" t="s">
        <v>505</v>
      </c>
      <c r="G13" s="17" t="s">
        <v>506</v>
      </c>
      <c r="H13" s="17">
        <v>100</v>
      </c>
      <c r="I13" s="17" t="s">
        <v>492</v>
      </c>
      <c r="J13" s="19" t="s">
        <v>819</v>
      </c>
      <c r="K13" s="17" t="s">
        <v>507</v>
      </c>
      <c r="L13" s="18" t="s">
        <v>493</v>
      </c>
      <c r="M13" s="39">
        <f>25000*63</f>
        <v>1575000</v>
      </c>
    </row>
    <row r="14" spans="1:13" ht="187.5" customHeight="1" x14ac:dyDescent="0.2">
      <c r="A14" s="17">
        <v>85</v>
      </c>
      <c r="B14" s="17" t="s">
        <v>149</v>
      </c>
      <c r="C14" s="17" t="s">
        <v>177</v>
      </c>
      <c r="D14" s="18" t="s">
        <v>508</v>
      </c>
      <c r="E14" s="17" t="s">
        <v>509</v>
      </c>
      <c r="F14" s="19" t="s">
        <v>510</v>
      </c>
      <c r="G14" s="17" t="s">
        <v>820</v>
      </c>
      <c r="H14" s="17">
        <v>100</v>
      </c>
      <c r="I14" s="17" t="s">
        <v>492</v>
      </c>
      <c r="J14" s="19" t="s">
        <v>821</v>
      </c>
      <c r="K14" s="17" t="s">
        <v>507</v>
      </c>
      <c r="L14" s="18" t="s">
        <v>493</v>
      </c>
      <c r="M14" s="39">
        <f>10000*63</f>
        <v>630000</v>
      </c>
    </row>
    <row r="15" spans="1:13" ht="190.5" customHeight="1" x14ac:dyDescent="0.2">
      <c r="A15" s="17">
        <v>86</v>
      </c>
      <c r="B15" s="17" t="s">
        <v>149</v>
      </c>
      <c r="C15" s="17" t="s">
        <v>177</v>
      </c>
      <c r="D15" s="18" t="s">
        <v>511</v>
      </c>
      <c r="E15" s="17" t="s">
        <v>512</v>
      </c>
      <c r="F15" s="19" t="s">
        <v>513</v>
      </c>
      <c r="G15" s="17" t="s">
        <v>820</v>
      </c>
      <c r="H15" s="17">
        <v>100</v>
      </c>
      <c r="I15" s="17" t="s">
        <v>492</v>
      </c>
      <c r="J15" s="19" t="s">
        <v>822</v>
      </c>
      <c r="K15" s="17" t="s">
        <v>507</v>
      </c>
      <c r="L15" s="18" t="s">
        <v>493</v>
      </c>
      <c r="M15" s="39">
        <f>5000*63</f>
        <v>315000</v>
      </c>
    </row>
    <row r="16" spans="1:13" s="40" customFormat="1" ht="207.75" customHeight="1" x14ac:dyDescent="0.2">
      <c r="A16" s="17">
        <v>87</v>
      </c>
      <c r="B16" s="17" t="s">
        <v>149</v>
      </c>
      <c r="C16" s="17" t="s">
        <v>177</v>
      </c>
      <c r="D16" s="18" t="s">
        <v>514</v>
      </c>
      <c r="E16" s="17" t="s">
        <v>501</v>
      </c>
      <c r="F16" s="19" t="s">
        <v>502</v>
      </c>
      <c r="G16" s="17" t="s">
        <v>823</v>
      </c>
      <c r="H16" s="17">
        <v>3</v>
      </c>
      <c r="I16" s="17" t="s">
        <v>492</v>
      </c>
      <c r="J16" s="19" t="s">
        <v>824</v>
      </c>
      <c r="K16" s="17" t="s">
        <v>515</v>
      </c>
      <c r="L16" s="18" t="s">
        <v>493</v>
      </c>
      <c r="M16" s="41">
        <f>45000*63</f>
        <v>2835000</v>
      </c>
    </row>
    <row r="17" spans="1:13" ht="269.25" customHeight="1" x14ac:dyDescent="0.2">
      <c r="A17" s="17">
        <v>88</v>
      </c>
      <c r="B17" s="17" t="s">
        <v>149</v>
      </c>
      <c r="C17" s="17" t="s">
        <v>177</v>
      </c>
      <c r="D17" s="18" t="s">
        <v>516</v>
      </c>
      <c r="E17" s="17" t="s">
        <v>42</v>
      </c>
      <c r="F17" s="19" t="s">
        <v>825</v>
      </c>
      <c r="G17" s="17" t="s">
        <v>826</v>
      </c>
      <c r="H17" s="17">
        <v>0.01</v>
      </c>
      <c r="I17" s="17" t="s">
        <v>827</v>
      </c>
      <c r="J17" s="19" t="s">
        <v>828</v>
      </c>
      <c r="K17" s="17" t="s">
        <v>507</v>
      </c>
      <c r="L17" s="18" t="s">
        <v>493</v>
      </c>
      <c r="M17" s="41">
        <f>30000*63</f>
        <v>1890000</v>
      </c>
    </row>
    <row r="18" spans="1:13" ht="207.75" customHeight="1" x14ac:dyDescent="0.2">
      <c r="A18" s="17">
        <v>89</v>
      </c>
      <c r="B18" s="17" t="s">
        <v>149</v>
      </c>
      <c r="C18" s="17" t="s">
        <v>150</v>
      </c>
      <c r="D18" s="18" t="s">
        <v>517</v>
      </c>
      <c r="E18" s="17" t="s">
        <v>42</v>
      </c>
      <c r="F18" s="19" t="s">
        <v>829</v>
      </c>
      <c r="G18" s="17" t="s">
        <v>830</v>
      </c>
      <c r="H18" s="17">
        <v>5</v>
      </c>
      <c r="I18" s="17" t="s">
        <v>831</v>
      </c>
      <c r="J18" s="19" t="s">
        <v>832</v>
      </c>
      <c r="K18" s="17" t="s">
        <v>507</v>
      </c>
      <c r="L18" s="18" t="s">
        <v>493</v>
      </c>
      <c r="M18" s="41">
        <f>6000*63</f>
        <v>378000</v>
      </c>
    </row>
    <row r="19" spans="1:13" ht="39.75" customHeight="1" x14ac:dyDescent="0.35">
      <c r="A19" s="61"/>
      <c r="B19" s="61"/>
      <c r="C19" s="61"/>
      <c r="D19" s="62"/>
      <c r="E19" s="63"/>
      <c r="F19" s="64"/>
      <c r="G19" s="63"/>
      <c r="H19" s="63"/>
      <c r="I19" s="63"/>
      <c r="J19" s="65"/>
      <c r="K19" s="61"/>
      <c r="L19" s="18" t="s">
        <v>939</v>
      </c>
      <c r="M19" s="79">
        <f>SUM(M8:M18)</f>
        <v>20853000</v>
      </c>
    </row>
  </sheetData>
  <mergeCells count="18">
    <mergeCell ref="A4:C6"/>
    <mergeCell ref="D4:L6"/>
    <mergeCell ref="M4:M7"/>
    <mergeCell ref="A1:B2"/>
    <mergeCell ref="C1:K1"/>
    <mergeCell ref="L1:M1"/>
    <mergeCell ref="C2:K2"/>
    <mergeCell ref="L2:M2"/>
    <mergeCell ref="J8:J10"/>
    <mergeCell ref="K8:K10"/>
    <mergeCell ref="L8:L10"/>
    <mergeCell ref="M8:M10"/>
    <mergeCell ref="A8:A10"/>
    <mergeCell ref="B8:B10"/>
    <mergeCell ref="C8:C10"/>
    <mergeCell ref="D8:D10"/>
    <mergeCell ref="F8:F10"/>
    <mergeCell ref="I8:I10"/>
  </mergeCells>
  <phoneticPr fontId="8" type="noConversion"/>
  <conditionalFormatting sqref="F11:F18 F8">
    <cfRule type="containsBlanks" dxfId="59" priority="16" stopIfTrue="1">
      <formula>LEN(TRIM(F8))=0</formula>
    </cfRule>
  </conditionalFormatting>
  <conditionalFormatting sqref="A8:L18">
    <cfRule type="containsBlanks" dxfId="58" priority="15">
      <formula>LEN(TRIM(A8))=0</formula>
    </cfRule>
  </conditionalFormatting>
  <dataValidations count="3">
    <dataValidation type="list" allowBlank="1" showInputMessage="1" showErrorMessage="1" sqref="C8 C11:C18" xr:uid="{FFC94A90-BA2B-4F77-A2A1-3EA94705F9B8}">
      <formula1>INDIRECT($B8)</formula1>
    </dataValidation>
    <dataValidation type="list" allowBlank="1" showInputMessage="1" showErrorMessage="1" sqref="B11:B18 B8" xr:uid="{A946A78B-F2D1-41DD-ADB0-5F298F4BF0E2}">
      <formula1>Eje_Estratégico</formula1>
    </dataValidation>
    <dataValidation allowBlank="1" showInputMessage="1" showErrorMessage="1" prompt="Favor explicar a quien va dirigido y el tipo de impacto: Financiero, tangibles, Intangibles, etc" sqref="J7:K7" xr:uid="{520C2B4C-E319-4B48-A884-4A1DEE6673A6}"/>
  </dataValidations>
  <printOptions horizontalCentered="1"/>
  <pageMargins left="0.15748031496062992" right="0.15748031496062992" top="0.15748031496062992" bottom="0.35433070866141736" header="0.15748031496062992" footer="0.15748031496062992"/>
  <pageSetup paperSize="173" scale="23" fitToHeight="0" orientation="landscape" r:id="rId1"/>
  <headerFooter>
    <oddFooter>&amp;R&amp;"Gill Sans MT,Negrita"&amp;14&amp;P /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48eca2a-6e00-467f-9ce5-5ae5e592d2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2B4C8AC97C9BA4AA09FBAF5C3532236" ma:contentTypeVersion="16" ma:contentTypeDescription="Crear nuevo documento." ma:contentTypeScope="" ma:versionID="be9fdc223bf76d87dc97bae4b11118e0">
  <xsd:schema xmlns:xsd="http://www.w3.org/2001/XMLSchema" xmlns:xs="http://www.w3.org/2001/XMLSchema" xmlns:p="http://schemas.microsoft.com/office/2006/metadata/properties" xmlns:ns3="a48eca2a-6e00-467f-9ce5-5ae5e592d2be" xmlns:ns4="0188bb9b-4124-45e6-bd54-9be33d9500c5" targetNamespace="http://schemas.microsoft.com/office/2006/metadata/properties" ma:root="true" ma:fieldsID="9c53b741debb81af70bb34562deea94f" ns3:_="" ns4:_="">
    <xsd:import namespace="a48eca2a-6e00-467f-9ce5-5ae5e592d2be"/>
    <xsd:import namespace="0188bb9b-4124-45e6-bd54-9be33d9500c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eca2a-6e00-467f-9ce5-5ae5e592d2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88bb9b-4124-45e6-bd54-9be33d9500c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D U F A A B Q S w M E F A A C A A g A 7 U m E W h i X B R y l A A A A 9 w A A A B I A H A B D b 2 5 m a W c v U G F j a 2 F n Z S 5 4 b W w g o h g A K K A U A A A A A A A A A A A A A A A A A A A A A A A A A A A A h Y 8 x D o I w G I W v Q r r T l p o Q I T 9 l 0 F G i i Y l x b W q F R i i G F s v d H D y S V x C j q J v j + 9 4 3 v H e / 3 i A f m j q 4 q M 7 q 1 m Q o w h Q F y s j 2 o E 2 Z o d 4 d w z n K O W y E P I l S B a N s b D r Y Q 4 Y q 5 8 4 p I d 5 7 7 G e 4 7 U r C K I 3 I v l h t Z a U a g T 6 y / i + H 2 l g n j F S I w + 4 1 h j O c x D h K 4 p h h C m S i U G j z N d g 4 + N n + Q F j 0 t e s 7 x Z U N l 2 s g U w T y P s E f U E s D B B Q A A g A I A O 1 J h 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S Y R a e 7 b 3 Q S 4 C A A A R D A A A E w A c A E Z v c m 1 1 b G F z L 1 N l Y 3 R p b 2 4 x L m 0 g o h g A K K A U A A A A A A A A A A A A A A A A A A A A A A A A A A A A 7 V V N b x o x E L 0 j 8 R 9 G 2 w u R K F L a q D 1 U O a Q s q a j K h w p R D 1 E O s 9 4 J M d m 1 t 7 a X B i F + T I 8 9 9 y f w x 2 p D a c C 7 0 D Q 9 R E L h s u j N G 3 v G f m + s i R k u B Q x W 3 + N 3 1 U q 1 o m 9 Q U Q x D j B I 8 P o F T S M h U K 2 B / P c V H J C z S u m O U N J q 5 U i T M F 6 l u I y l v a 0 e z y y 6 m d B r 8 T g 2 u 5 p d N K Y z l X N V X K 7 w I h j y T w D C N O M Y y s G s 5 M j W G C o W + l i p t y i R P x X C a k a 6 t 9 q v P Z k F X B n V o C / P m p O F C 8 z r M g t a Y g L R R a B Y / R p w 5 h r E x M H R n l o R e N C b D J x J a + 1 h 9 J e O c m W J g k E c v s 1 3 B d R a 0 P / T L g i O F K U J f k c 6 z 3 F a J i k s o E E P S T P G M 8 c V P A T E l s H O / C 8 F j j C 0 H U o r t 3 w K h Q w a L Z 9 S x Z O m y J q T 4 N W e 4 3 K q Q / J 4 E 2 S h 3 V W o g a K c Z u u Z I Z 6 T c P f k J a 8 K I b K e L 7 z a 3 p L s z K 6 q J K 5 t 0 S V A R g j 2 e T A r t F F B k t M X E a o G 5 / X U h 2 F o j K K Z L 4 N w H O j 5 w V m C 8 8 p G P B e D i U 2 G Z 1 z 4 y 8 I G e D 3 R 9 I P S B e 6 V I 0 D K x d 2 E 2 z l 3 k a U R q P j / 6 Y 6 M w z y z J H Q 1 8 z Z d c f W + m k G v D B T M 1 3 2 5 b e p 8 f V S t c 7 F t w a x y E z 5 O g N P h w D / / X z F g L 5 a G D Y F M 3 T z 8 J / m r 2 f 9 X / Z 0 o S E q j g x j a C g B G O N z R 0 z p M k l N 9 E 0 Q C l Y t m p j 0 1 J + N e 3 7 8 Z K G t 5 2 W 2 n 5 m 3 a z V S p m T 0 E + 3 n V v D 9 l 1 z + / v A b y / O H 3 U A z y S P v Q U L / B B T q B f U E s B A i 0 A F A A C A A g A 7 U m E W h i X B R y l A A A A 9 w A A A B I A A A A A A A A A A A A A A A A A A A A A A E N v b m Z p Z y 9 Q Y W N r Y W d l L n h t b F B L A Q I t A B Q A A g A I A O 1 J h F o P y u m r p A A A A O k A A A A T A A A A A A A A A A A A A A A A A P E A A A B b Q 2 9 u d G V u d F 9 U e X B l c 1 0 u e G 1 s U E s B A i 0 A F A A C A A g A 7 U m E W n u 2 9 0 E u A g A A E Q w A A B M A A A A A A A A A A A A A A A A A 4 g E A A E Z v c m 1 1 b G F z L 1 N l Y 3 R p b 2 4 x L m 1 Q S w U G A A A A A A M A A w D C A A A A X 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E U E A A A A A A A D v Q 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0 M i I g L z 4 8 R W 5 0 c n k g V H l w Z T 0 i R m l s b E V y c m 9 y Q 2 9 k Z S I g V m F s d W U 9 I n N V b m t u b 3 d u I i A v P j x F b n R y e S B U e X B l P S J G a W x s R X J y b 3 J D b 3 V u d C I g V m F s d W U 9 I m w x M C I g L z 4 8 R W 5 0 c n k g V H l w Z T 0 i R m l s b E x h c 3 R V c G R h d G V k I i B W Y W x 1 Z T 0 i Z D I w M j U t M D M t M j V U M T g 6 M z I 6 M z I u M j M 0 M T k z O F o i I C 8 + P E V u d H J 5 I F R 5 c G U 9 I k Z p b G x D b 2 x 1 b W 5 U e X B l c y I g V m F s d W U 9 I n N B d 1 l H Q m d Z R 0 J n W U d B d 1 l H Q m d Z R 0 J n Q U F B Q U F B Q U F B Q U F B Q U F B Q V U 9 I i A v P j x F b n R y e S B U e X B l P S J G a W x s Q 2 9 s d W 1 u T m F t Z X M i I F Z h b H V l P S J z W y Z x d W 9 0 O 0 5 v J n F 1 b 3 Q 7 L C Z x d W 9 0 O 0 V q Z S B l c 3 R y Y X T D q W d p Y 2 8 m c X V v d D s s J n F 1 b 3 Q 7 T 2 J q Z X R p d m 8 g R X N 0 c m F 0 w 6 l n a W N v J n F 1 b 3 Q 7 L C Z x d W 9 0 O 1 B y b 2 R 1 Y 3 R v J n F 1 b 3 Q 7 L C Z x d W 9 0 O 1 N 1 Y i 1 w c m 9 k d W N 0 b y Z x d W 9 0 O y w m c X V v d D t Q c m 9 k d W N 0 b y B J R 1 A m c X V v d D s s J n F 1 b 3 Q 7 U H J v Z 3 J h b W E g U H J l c 3 V w d W V z d G F y a W 8 g J n F 1 b 3 Q 7 L C Z x d W 9 0 O 0 R l c 2 N y a X B j a c O z b i B k Z W w g c H J v Z H V j d G 8 m c X V v d D s s J n F 1 b 3 Q 7 V W 5 p Z G F k I G R l I G 1 l Z G l k Y S Z x d W 9 0 O y w m c X V v d D t N Z X R h J n F 1 b 3 Q 7 L C Z x d W 9 0 O 0 1 l Z G l v I G R l I H Z l c m l m a W N h Y 2 n D s 2 4 m c X V v d D s s J n F 1 b 3 Q 7 Q m V u Z W Z p Y 2 l h c m l v c y B l I E l t c G F j d G 8 g Z X N w Z X J h Z G 8 m c X V v d D s s J n F 1 b 3 Q 7 S W 1 w Y W N 0 b y B n Z W 9 n c s O h Z m l j b y A m c X V v d D s s J n F 1 b 3 Q 7 Q W N 0 a X Z p Z G F k Z X M g J n F 1 b 3 Q 7 L C Z x d W 9 0 O 0 F y Z W E g c m V z c G 9 u c 2 F i b G U g J n F 1 b 3 Q 7 L C Z x d W 9 0 O 0 l u d m 9 s d W N y Y W R v c y Z x d W 9 0 O y w m c X V v d D t F J n F 1 b 3 Q 7 L C Z x d W 9 0 O 0 Y m c X V v d D s s J n F 1 b 3 Q 7 T S Z x d W 9 0 O y w m c X V v d D t B J n F 1 b 3 Q 7 L C Z x d W 9 0 O 0 0 y J n F 1 b 3 Q 7 L C Z x d W 9 0 O 0 o m c X V v d D s s J n F 1 b 3 Q 7 S l V M J n F 1 b 3 Q 7 L C Z x d W 9 0 O 0 E z J n F 1 b 3 Q 7 L C Z x d W 9 0 O 1 M m c X V v d D s s J n F 1 b 3 Q 7 T y Z x d W 9 0 O y w m c X V v d D t O J n F 1 b 3 Q 7 L C Z x d W 9 0 O 0 Q m c X V v d D s s J n F 1 b 3 Q 7 U H J l c 3 V w d W V z d G 8 g c 2 9 s a W N p d G F k b y Z x d W 9 0 O 1 0 i I C 8 + P E V u d H J 5 I F R 5 c G U 9 I k Z p b G x T d G F 0 d X M i I F Z h b H V l P S J z Q 2 9 t c G x l d G U i I C 8 + P E V u d H J 5 I F R 5 c G U 9 I l J l b G F 0 a W 9 u c 2 h p c E l u Z m 9 D b 2 5 0 Y W l u Z X I i I F Z h b H V l P S J z e y Z x d W 9 0 O 2 N v b H V t b k N v d W 5 0 J n F 1 b 3 Q 7 O j I 5 L C Z x d W 9 0 O 2 t l e U N v b H V t b k 5 h b W V z J n F 1 b 3 Q 7 O l s m c X V v d D t Q c m 9 k d W N 0 b y Z x d W 9 0 O 1 0 s J n F 1 b 3 Q 7 c X V l c n l S Z W x h d G l v b n N o a X B z J n F 1 b 3 Q 7 O l t d L C Z x d W 9 0 O 2 N v b H V t b k l k Z W 5 0 a X R p Z X M m c X V v d D s 6 W y Z x d W 9 0 O 1 N l Y 3 R p b 2 4 x L 1 R h Y m x h M T Q v V G l w b y B j Y W 1 i a W F k b y 5 7 T m 8 s M H 0 m c X V v d D s s J n F 1 b 3 Q 7 U 2 V j d G l v b j E v V G F i b G E x N C 9 U a X B v I G N h b W J p Y W R v L n t F a m U g Z X N 0 c m F 0 w 6 l n a W N v L D F 9 J n F 1 b 3 Q 7 L C Z x d W 9 0 O 1 N l Y 3 R p b 2 4 x L 1 R h Y m x h M T Q v V G l w b y B j Y W 1 i a W F k b y 5 7 T 2 J q Z X R p d m 8 g R X N 0 c m F 0 w 6 l n a W N v L D J 9 J n F 1 b 3 Q 7 L C Z x d W 9 0 O 1 N l Y 3 R p b 2 4 x L 1 R h Y m x h M T Q v V G l w b y B j Y W 1 i a W F k b y 5 7 U H J v Z H V j d G 8 s M 3 0 m c X V v d D s s J n F 1 b 3 Q 7 U 2 V j d G l v b j E v V G F i b G E x N C 9 U a X B v I G N h b W J p Y W R v L n t T d W I t c H J v Z H V j d G 8 s N H 0 m c X V v d D s s J n F 1 b 3 Q 7 U 2 V j d G l v b j E v V G F i b G E x N C 9 U a X B v I G N h b W J p Y W R v L n t Q c m 9 k d W N 0 b y B J R 1 A s N X 0 m c X V v d D s s J n F 1 b 3 Q 7 U 2 V j d G l v b j E v V G F i b G E x N C 9 U a X B v I G N h b W J p Y W R v L n t Q c m 9 n c m F t Y S B Q c m V z d X B 1 Z X N 0 Y X J p b y A s N n 0 m c X V v d D s s J n F 1 b 3 Q 7 U 2 V j d G l v b j E v V G F i b G E x N C 9 U a X B v I G N h b W J p Y W R v L n t E Z X N j c m l w Y 2 n D s 2 4 g Z G V s I H B y b 2 R 1 Y 3 R v L D d 9 J n F 1 b 3 Q 7 L C Z x d W 9 0 O 1 N l Y 3 R p b 2 4 x L 1 R h Y m x h M T Q v V G l w b y B j Y W 1 i a W F k b y 5 7 V W 5 p Z G F k I G R l I G 1 l Z G l k Y S w 4 f S Z x d W 9 0 O y w m c X V v d D t T Z W N 0 a W 9 u M S 9 U Y W J s Y T E 0 L 1 R p c G 8 g Y 2 F t Y m l h Z G 8 u e 0 1 l d G E s O X 0 m c X V v d D s s J n F 1 b 3 Q 7 U 2 V j d G l v b j E v V G F i b G E x N C 9 U a X B v I G N h b W J p Y W R v L n t N Z W R p b y B k Z S B 2 Z X J p Z m l j Y W N p w 7 N u L D E w f S Z x d W 9 0 O y w m c X V v d D t T Z W N 0 a W 9 u M S 9 U Y W J s Y T E 0 L 1 R p c G 8 g Y 2 F t Y m l h Z G 8 u e 0 J l b m V m a W N p Y X J p b 3 M g Z S B J b X B h Y 3 R v I G V z c G V y Y W R v L D E x f S Z x d W 9 0 O y w m c X V v d D t T Z W N 0 a W 9 u M S 9 U Y W J s Y T E 0 L 1 R p c G 8 g Y 2 F t Y m l h Z G 8 u e 0 l t c G F j d G 8 g Z 2 V v Z 3 L D o W Z p Y 2 8 g L D E y f S Z x d W 9 0 O y w m c X V v d D t T Z W N 0 a W 9 u M S 9 U Y W J s Y T E 0 L 1 R p c G 8 g Y 2 F t Y m l h Z G 8 u e 0 F j d G l 2 a W R h Z G V z I C w x M 3 0 m c X V v d D s s J n F 1 b 3 Q 7 U 2 V j d G l v b j E v V G F i b G E x N C 9 U a X B v I G N h b W J p Y W R v L n t B c m V h I H J l c 3 B v b n N h Y m x l I C w x N H 0 m c X V v d D s s J n F 1 b 3 Q 7 U 2 V j d G l v b j E v V G F i b G E x N C 9 U a X B v I G N h b W J p Y W R v L n t J b n Z v b H V j c m F k b 3 M s M T V 9 J n F 1 b 3 Q 7 L C Z x d W 9 0 O 1 N l Y 3 R p b 2 4 x L 1 R h Y m x h M T Q v V G l w b y B j Y W 1 i a W F k b y 5 7 R S w x N n 0 m c X V v d D s s J n F 1 b 3 Q 7 U 2 V j d G l v b j E v V G F i b G E x N C 9 U a X B v I G N h b W J p Y W R v L n t G L D E 3 f S Z x d W 9 0 O y w m c X V v d D t T Z W N 0 a W 9 u M S 9 U Y W J s Y T E 0 L 1 R p c G 8 g Y 2 F t Y m l h Z G 8 u e 0 0 s M T h 9 J n F 1 b 3 Q 7 L C Z x d W 9 0 O 1 N l Y 3 R p b 2 4 x L 1 R h Y m x h M T Q v V G l w b y B j Y W 1 i a W F k b y 5 7 Q S w x O X 0 m c X V v d D s s J n F 1 b 3 Q 7 U 2 V j d G l v b j E v V G F i b G E x N C 9 U a X B v I G N h b W J p Y W R v L n t N M i w y M H 0 m c X V v d D s s J n F 1 b 3 Q 7 U 2 V j d G l v b j E v V G F i b G E x N C 9 U a X B v I G N h b W J p Y W R v L n t K L D I x f S Z x d W 9 0 O y w m c X V v d D t T Z W N 0 a W 9 u M S 9 U Y W J s Y T E 0 L 1 R p c G 8 g Y 2 F t Y m l h Z G 8 u e 0 p V T C w y M n 0 m c X V v d D s s J n F 1 b 3 Q 7 U 2 V j d G l v b j E v V G F i b G E x N C 9 U a X B v I G N h b W J p Y W R v L n t B M y w y M 3 0 m c X V v d D s s J n F 1 b 3 Q 7 U 2 V j d G l v b j E v V G F i b G E x N C 9 U a X B v I G N h b W J p Y W R v L n t T L D I 0 f S Z x d W 9 0 O y w m c X V v d D t T Z W N 0 a W 9 u M S 9 U Y W J s Y T E 0 L 1 R p c G 8 g Y 2 F t Y m l h Z G 8 u e 0 8 s M j V 9 J n F 1 b 3 Q 7 L C Z x d W 9 0 O 1 N l Y 3 R p b 2 4 x L 1 R h Y m x h M T Q v V G l w b y B j Y W 1 i a W F k b y 5 7 T i w y N n 0 m c X V v d D s s J n F 1 b 3 Q 7 U 2 V j d G l v b j E v V G F i b G E x N C 9 U a X B v I G N h b W J p Y W R v L n t E L D I 3 f S Z x d W 9 0 O y w m c X V v d D t T Z W N 0 a W 9 u M S 9 U Y W J s Y T E 0 L 1 R p c G 8 g Y 2 F t Y m l h Z G 8 u e 1 B y Z X N 1 c H V l c 3 R v I H N v b G l j a X R h Z G 8 s M j h 9 J n F 1 b 3 Q 7 X S w m c X V v d D t D b 2 x 1 b W 5 D b 3 V u d C Z x d W 9 0 O z o y O S w m c X V v d D t L Z X l D b 2 x 1 b W 5 O Y W 1 l c y Z x d W 9 0 O z p b J n F 1 b 3 Q 7 U H J v Z H V j d G 8 m c X V v d D t d L C Z x d W 9 0 O 0 N v b H V t b k l k Z W 5 0 a X R p Z X M m c X V v d D s 6 W y Z x d W 9 0 O 1 N l Y 3 R p b 2 4 x L 1 R h Y m x h M T Q v V G l w b y B j Y W 1 i a W F k b y 5 7 T m 8 s M H 0 m c X V v d D s s J n F 1 b 3 Q 7 U 2 V j d G l v b j E v V G F i b G E x N C 9 U a X B v I G N h b W J p Y W R v L n t F a m U g Z X N 0 c m F 0 w 6 l n a W N v L D F 9 J n F 1 b 3 Q 7 L C Z x d W 9 0 O 1 N l Y 3 R p b 2 4 x L 1 R h Y m x h M T Q v V G l w b y B j Y W 1 i a W F k b y 5 7 T 2 J q Z X R p d m 8 g R X N 0 c m F 0 w 6 l n a W N v L D J 9 J n F 1 b 3 Q 7 L C Z x d W 9 0 O 1 N l Y 3 R p b 2 4 x L 1 R h Y m x h M T Q v V G l w b y B j Y W 1 i a W F k b y 5 7 U H J v Z H V j d G 8 s M 3 0 m c X V v d D s s J n F 1 b 3 Q 7 U 2 V j d G l v b j E v V G F i b G E x N C 9 U a X B v I G N h b W J p Y W R v L n t T d W I t c H J v Z H V j d G 8 s N H 0 m c X V v d D s s J n F 1 b 3 Q 7 U 2 V j d G l v b j E v V G F i b G E x N C 9 U a X B v I G N h b W J p Y W R v L n t Q c m 9 k d W N 0 b y B J R 1 A s N X 0 m c X V v d D s s J n F 1 b 3 Q 7 U 2 V j d G l v b j E v V G F i b G E x N C 9 U a X B v I G N h b W J p Y W R v L n t Q c m 9 n c m F t Y S B Q c m V z d X B 1 Z X N 0 Y X J p b y A s N n 0 m c X V v d D s s J n F 1 b 3 Q 7 U 2 V j d G l v b j E v V G F i b G E x N C 9 U a X B v I G N h b W J p Y W R v L n t E Z X N j c m l w Y 2 n D s 2 4 g Z G V s I H B y b 2 R 1 Y 3 R v L D d 9 J n F 1 b 3 Q 7 L C Z x d W 9 0 O 1 N l Y 3 R p b 2 4 x L 1 R h Y m x h M T Q v V G l w b y B j Y W 1 i a W F k b y 5 7 V W 5 p Z G F k I G R l I G 1 l Z G l k Y S w 4 f S Z x d W 9 0 O y w m c X V v d D t T Z W N 0 a W 9 u M S 9 U Y W J s Y T E 0 L 1 R p c G 8 g Y 2 F t Y m l h Z G 8 u e 0 1 l d G E s O X 0 m c X V v d D s s J n F 1 b 3 Q 7 U 2 V j d G l v b j E v V G F i b G E x N C 9 U a X B v I G N h b W J p Y W R v L n t N Z W R p b y B k Z S B 2 Z X J p Z m l j Y W N p w 7 N u L D E w f S Z x d W 9 0 O y w m c X V v d D t T Z W N 0 a W 9 u M S 9 U Y W J s Y T E 0 L 1 R p c G 8 g Y 2 F t Y m l h Z G 8 u e 0 J l b m V m a W N p Y X J p b 3 M g Z S B J b X B h Y 3 R v I G V z c G V y Y W R v L D E x f S Z x d W 9 0 O y w m c X V v d D t T Z W N 0 a W 9 u M S 9 U Y W J s Y T E 0 L 1 R p c G 8 g Y 2 F t Y m l h Z G 8 u e 0 l t c G F j d G 8 g Z 2 V v Z 3 L D o W Z p Y 2 8 g L D E y f S Z x d W 9 0 O y w m c X V v d D t T Z W N 0 a W 9 u M S 9 U Y W J s Y T E 0 L 1 R p c G 8 g Y 2 F t Y m l h Z G 8 u e 0 F j d G l 2 a W R h Z G V z I C w x M 3 0 m c X V v d D s s J n F 1 b 3 Q 7 U 2 V j d G l v b j E v V G F i b G E x N C 9 U a X B v I G N h b W J p Y W R v L n t B c m V h I H J l c 3 B v b n N h Y m x l I C w x N H 0 m c X V v d D s s J n F 1 b 3 Q 7 U 2 V j d G l v b j E v V G F i b G E x N C 9 U a X B v I G N h b W J p Y W R v L n t J b n Z v b H V j c m F k b 3 M s M T V 9 J n F 1 b 3 Q 7 L C Z x d W 9 0 O 1 N l Y 3 R p b 2 4 x L 1 R h Y m x h M T Q v V G l w b y B j Y W 1 i a W F k b y 5 7 R S w x N n 0 m c X V v d D s s J n F 1 b 3 Q 7 U 2 V j d G l v b j E v V G F i b G E x N C 9 U a X B v I G N h b W J p Y W R v L n t G L D E 3 f S Z x d W 9 0 O y w m c X V v d D t T Z W N 0 a W 9 u M S 9 U Y W J s Y T E 0 L 1 R p c G 8 g Y 2 F t Y m l h Z G 8 u e 0 0 s M T h 9 J n F 1 b 3 Q 7 L C Z x d W 9 0 O 1 N l Y 3 R p b 2 4 x L 1 R h Y m x h M T Q v V G l w b y B j Y W 1 i a W F k b y 5 7 Q S w x O X 0 m c X V v d D s s J n F 1 b 3 Q 7 U 2 V j d G l v b j E v V G F i b G E x N C 9 U a X B v I G N h b W J p Y W R v L n t N M i w y M H 0 m c X V v d D s s J n F 1 b 3 Q 7 U 2 V j d G l v b j E v V G F i b G E x N C 9 U a X B v I G N h b W J p Y W R v L n t K L D I x f S Z x d W 9 0 O y w m c X V v d D t T Z W N 0 a W 9 u M S 9 U Y W J s Y T E 0 L 1 R p c G 8 g Y 2 F t Y m l h Z G 8 u e 0 p V T C w y M n 0 m c X V v d D s s J n F 1 b 3 Q 7 U 2 V j d G l v b j E v V G F i b G E x N C 9 U a X B v I G N h b W J p Y W R v L n t B M y w y M 3 0 m c X V v d D s s J n F 1 b 3 Q 7 U 2 V j d G l v b j E v V G F i b G E x N C 9 U a X B v I G N h b W J p Y W R v L n t T L D I 0 f S Z x d W 9 0 O y w m c X V v d D t T Z W N 0 a W 9 u M S 9 U Y W J s Y T E 0 L 1 R p c G 8 g Y 2 F t Y m l h Z G 8 u e 0 8 s M j V 9 J n F 1 b 3 Q 7 L C Z x d W 9 0 O 1 N l Y 3 R p b 2 4 x L 1 R h Y m x h M T Q v V G l w b y B j Y W 1 i a W F k b y 5 7 T i w y N n 0 m c X V v d D s s J n F 1 b 3 Q 7 U 2 V j d G l v b j E v V G F i b G E x N C 9 U a X B v I G N h b W J p Y W R v L n t E L D I 3 f S Z x d W 9 0 O y w m c X V v d D t T Z W N 0 a W 9 u M S 9 U Y W J s Y T E 0 L 1 R p c G 8 g Y 2 F t Y m l h Z G 8 u e 1 B y Z X N 1 c H V l c 3 R v I H N v b G l j a X R h Z G 8 s M j h 9 J n F 1 b 3 Q 7 X S w m c X V v d D t S Z W x h d G l v b n N o a X B J b m Z v J n F 1 b 3 Q 7 O l t d f S I g L z 4 8 L 1 N 0 Y W J s Z U V u d H J p Z X M + P C 9 J d G V t P j x J d G V t P j x J d G V t T G 9 j Y X R p b 2 4 + P E l 0 Z W 1 U e X B l P k Z v c m 1 1 b G E 8 L 0 l 0 Z W 1 U e X B l P j x J d G V t U G F 0 a D 5 T Z W N 0 a W 9 u M S 9 U Y W J s Y T E 0 L 0 9 y a W d l b j w v S X R l b V B h d G g + P C 9 J d G V t T G 9 j Y X R p b 2 4 + P F N 0 Y W J s Z U V u d H J p Z X M g L z 4 8 L 0 l 0 Z W 0 + P E l 0 Z W 0 + P E l 0 Z W 1 M b 2 N h d G l v b j 4 8 S X R l b V R 5 c G U + R m 9 y b X V s Y T w v S X R l b V R 5 c G U + P E l 0 Z W 1 Q Y X R o P l N l Y 3 R p b 2 4 x L 1 R h Y m x h M T Q v V G l w b y U y M G N h b W J p Y W R v P C 9 J d G V t U G F 0 a D 4 8 L 0 l 0 Z W 1 M b 2 N h d G l v b j 4 8 U 3 R h Y m x l R W 5 0 c m l l c y A v P j w v S X R l b T 4 8 S X R l b T 4 8 S X R l b U x v Y 2 F 0 a W 9 u P j x J d G V t V H l w Z T 5 G b 3 J t d W x h P C 9 J d G V t V H l w Z T 4 8 S X R l b V B h d G g + U 2 V j d G l v b j E v V G F i b G E x N C 9 E d X B s a W N h Z G 9 z J T I w c X V p d G F k b 3 M 8 L 0 l 0 Z W 1 Q Y X R o P j w v S X R l b U x v Y 2 F 0 a W 9 u P j x T d G F i b G V F b n R y a W V z I C 8 + P C 9 J d G V t P j x J d G V t P j x J d G V t T G 9 j Y X R p b 2 4 + P E l 0 Z W 1 U e X B l P k Z v c m 1 1 b G E 8 L 0 l 0 Z W 1 U e X B l P j x J d G V t U G F 0 a D 5 T Z W N 0 a W 9 u M S 9 U R 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T k 3 I i A v P j x F b n R y e S B U e X B l P S J G a W x s R X J y b 3 J D b 2 R l I i B W Y W x 1 Z T 0 i c 1 V u a 2 5 v d 2 4 i I C 8 + P E V u d H J 5 I F R 5 c G U 9 I k Z p b G x F c n J v c k N v d W 5 0 I i B W Y W x 1 Z T 0 i b D E i I C 8 + P E V u d H J 5 I F R 5 c G U 9 I k Z p b G x M Y X N 0 V X B k Y X R l Z C I g V m F s d W U 9 I m Q y M D I 1 L T A 0 L T A y V D E 5 O j E 4 O j U 0 L j U y O T E z O T V a I i A v P j x F b n R y e S B U e X B l P S J G a W x s Q 2 9 s d W 1 u V H l w Z X M i I F Z h b H V l P S J z Q X d Z R 0 J n W U d C Z 0 F H Q l F Z R 0 J n W U Y i I C 8 + P E V u d H J 5 I F R 5 c G U 9 I k Z p b G x D b 2 x 1 b W 5 O Y W 1 l c y I g V m F s d W U 9 I n N b J n F 1 b 3 Q 7 T m 8 m c X V v d D s s J n F 1 b 3 Q 7 R W p l I G V z d H J h d M O p Z 2 l j b y Z x d W 9 0 O y w m c X V v d D t P Y m p l d G l 2 b y B F c 3 R y Y X T D q W d p Y 2 8 m c X V v d D s s J n F 1 b 3 Q 7 U H J v Z H V j d G 8 m c X V v d D s s J n F 1 b 3 Q 7 U 3 V i L X B y b 2 R 1 Y 3 R v J n F 1 b 3 Q 7 L C Z x d W 9 0 O 0 R l c 2 N y a X B j a c O z b i B k Z W w g c H J v Z H V j d G 8 m c X V v d D s s J n F 1 b 3 Q 7 U H J v Z H V j d G 8 g S U d Q J n F 1 b 3 Q 7 L C Z x d W 9 0 O 1 B y b 2 d y Y W 1 h I F B y Z X N 1 c H V l c 3 R h c m l v I C Z x d W 9 0 O y w m c X V v d D t V b m l k Y W Q g Z G U g b W V k a W R h J n F 1 b 3 Q 7 L C Z x d W 9 0 O 0 1 l d G E m c X V v d D s s J n F 1 b 3 Q 7 T W V k a W 8 g Z G U g d m V y a W Z p Y 2 F j a c O z b i Z x d W 9 0 O y w m c X V v d D t C Z W 5 l Z m l j a W F y a W 9 z I G U g S W 1 w Y W N 0 b y B l c 3 B l c m F k b y Z x d W 9 0 O y w m c X V v d D t J b X B h Y 3 R v I G d l b 2 d y w 6 F m a W N v I C Z x d W 9 0 O y w m c X V v d D t B c m V h I H J l c 3 B v b n N h Y m x l I C Z x d W 9 0 O y w m c X V v d D t Q c m V z d X B 1 Z X N 0 b y B z b 2 x p Y 2 l 0 Y W R v 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1 R E L 1 J l b G x l b m F y I G h h Y 2 l h I G F i Y W p v L n t O b y w w f S Z x d W 9 0 O y w m c X V v d D t T Z W N 0 a W 9 u M S 9 U R C 9 S Z W x s Z W 5 h c i B o Y W N p Y S B h Y m F q b y 5 7 R W p l I G V z d H J h d M O p Z 2 l j b y w x f S Z x d W 9 0 O y w m c X V v d D t T Z W N 0 a W 9 u M S 9 U R C 9 S Z W x s Z W 5 h c i B o Y W N p Y S B h Y m F q b y 5 7 T 2 J q Z X R p d m 8 g R X N 0 c m F 0 w 6 l n a W N v L D J 9 J n F 1 b 3 Q 7 L C Z x d W 9 0 O 1 N l Y 3 R p b 2 4 x L 1 R E L 1 J l b G x l b m F y I G h h Y 2 l h I G F i Y W p v L n t Q c m 9 k d W N 0 b y w z f S Z x d W 9 0 O y w m c X V v d D t T Z W N 0 a W 9 u M S 9 U R C 9 S Z W x s Z W 5 h c i B o Y W N p Y S B h Y m F q b y 5 7 U 3 V i L X B y b 2 R 1 Y 3 R v L D R 9 J n F 1 b 3 Q 7 L C Z x d W 9 0 O 1 N l Y 3 R p b 2 4 x L 1 R E L 1 J l b G x l b m F y I G h h Y 2 l h I G F i Y W p v L n t E Z X N j c m l w Y 2 n D s 2 4 g Z G V s I H B y b 2 R 1 Y 3 R v L D V 9 J n F 1 b 3 Q 7 L C Z x d W 9 0 O 1 N l Y 3 R p b 2 4 x L 1 R E L 1 J l b G x l b m F y I G h h Y 2 l h I G F i Y W p v L n t Q c m 9 k d W N 0 b y B J R 1 A s N n 0 m c X V v d D s s J n F 1 b 3 Q 7 U 2 V j d G l v b j E v V E Q v U m V s b G V u Y X I g a G F j a W E g Y W J h a m 8 u e 1 B y b 2 d y Y W 1 h I F B y Z X N 1 c H V l c 3 R h c m l v I C w 3 f S Z x d W 9 0 O y w m c X V v d D t T Z W N 0 a W 9 u M S 9 U R C 9 S Z W x s Z W 5 h c i B o Y W N p Y S B h Y m F q b y 5 7 V W 5 p Z G F k I G R l I G 1 l Z G l k Y S w 4 f S Z x d W 9 0 O y w m c X V v d D t T Z W N 0 a W 9 u M S 9 U R C 9 S Z W x s Z W 5 h c i B o Y W N p Y S B h Y m F q b y 5 7 T W V 0 Y S w 5 f S Z x d W 9 0 O y w m c X V v d D t T Z W N 0 a W 9 u M S 9 U R C 9 S Z W x s Z W 5 h c i B o Y W N p Y S B h Y m F q b y 5 7 T W V k a W 8 g Z G U g d m V y a W Z p Y 2 F j a c O z b i w x M H 0 m c X V v d D s s J n F 1 b 3 Q 7 U 2 V j d G l v b j E v V E Q v U m V s b G V u Y X I g a G F j a W E g Y W J h a m 8 u e 0 J l b m V m a W N p Y X J p b 3 M g Z S B J b X B h Y 3 R v I G V z c G V y Y W R v L D E x f S Z x d W 9 0 O y w m c X V v d D t T Z W N 0 a W 9 u M S 9 U R C 9 S Z W x s Z W 5 h c i B o Y W N p Y S B h Y m F q b y 5 7 S W 1 w Y W N 0 b y B n Z W 9 n c s O h Z m l j b y A s M T J 9 J n F 1 b 3 Q 7 L C Z x d W 9 0 O 1 N l Y 3 R p b 2 4 x L 1 R E L 1 J l b G x l b m F y I G h h Y 2 l h I G F i Y W p v L n t B c m V h I H J l c 3 B v b n N h Y m x l I C w x M 3 0 m c X V v d D s s J n F 1 b 3 Q 7 U 2 V j d G l v b j E v V E Q v U m V s b G V u Y X I g a G F j a W E g Y W J h a m 8 u e 1 B y Z X N 1 c H V l c 3 R v I H N v b G l j a X R h Z G 8 s M T R 9 J n F 1 b 3 Q 7 X S w m c X V v d D t D b 2 x 1 b W 5 D b 3 V u d C Z x d W 9 0 O z o x N S w m c X V v d D t L Z X l D b 2 x 1 b W 5 O Y W 1 l c y Z x d W 9 0 O z p b X S w m c X V v d D t D b 2 x 1 b W 5 J Z G V u d G l 0 a W V z J n F 1 b 3 Q 7 O l s m c X V v d D t T Z W N 0 a W 9 u M S 9 U R C 9 S Z W x s Z W 5 h c i B o Y W N p Y S B h Y m F q b y 5 7 T m 8 s M H 0 m c X V v d D s s J n F 1 b 3 Q 7 U 2 V j d G l v b j E v V E Q v U m V s b G V u Y X I g a G F j a W E g Y W J h a m 8 u e 0 V q Z S B l c 3 R y Y X T D q W d p Y 2 8 s M X 0 m c X V v d D s s J n F 1 b 3 Q 7 U 2 V j d G l v b j E v V E Q v U m V s b G V u Y X I g a G F j a W E g Y W J h a m 8 u e 0 9 i a m V 0 a X Z v I E V z d H J h d M O p Z 2 l j b y w y f S Z x d W 9 0 O y w m c X V v d D t T Z W N 0 a W 9 u M S 9 U R C 9 S Z W x s Z W 5 h c i B o Y W N p Y S B h Y m F q b y 5 7 U H J v Z H V j d G 8 s M 3 0 m c X V v d D s s J n F 1 b 3 Q 7 U 2 V j d G l v b j E v V E Q v U m V s b G V u Y X I g a G F j a W E g Y W J h a m 8 u e 1 N 1 Y i 1 w c m 9 k d W N 0 b y w 0 f S Z x d W 9 0 O y w m c X V v d D t T Z W N 0 a W 9 u M S 9 U R C 9 S Z W x s Z W 5 h c i B o Y W N p Y S B h Y m F q b y 5 7 R G V z Y 3 J p c G N p w 7 N u I G R l b C B w c m 9 k d W N 0 b y w 1 f S Z x d W 9 0 O y w m c X V v d D t T Z W N 0 a W 9 u M S 9 U R C 9 S Z W x s Z W 5 h c i B o Y W N p Y S B h Y m F q b y 5 7 U H J v Z H V j d G 8 g S U d Q L D Z 9 J n F 1 b 3 Q 7 L C Z x d W 9 0 O 1 N l Y 3 R p b 2 4 x L 1 R E L 1 J l b G x l b m F y I G h h Y 2 l h I G F i Y W p v L n t Q c m 9 n c m F t Y S B Q c m V z d X B 1 Z X N 0 Y X J p b y A s N 3 0 m c X V v d D s s J n F 1 b 3 Q 7 U 2 V j d G l v b j E v V E Q v U m V s b G V u Y X I g a G F j a W E g Y W J h a m 8 u e 1 V u a W R h Z C B k Z S B t Z W R p Z G E s O H 0 m c X V v d D s s J n F 1 b 3 Q 7 U 2 V j d G l v b j E v V E Q v U m V s b G V u Y X I g a G F j a W E g Y W J h a m 8 u e 0 1 l d G E s O X 0 m c X V v d D s s J n F 1 b 3 Q 7 U 2 V j d G l v b j E v V E Q v U m V s b G V u Y X I g a G F j a W E g Y W J h a m 8 u e 0 1 l Z G l v I G R l I H Z l c m l m a W N h Y 2 n D s 2 4 s M T B 9 J n F 1 b 3 Q 7 L C Z x d W 9 0 O 1 N l Y 3 R p b 2 4 x L 1 R E L 1 J l b G x l b m F y I G h h Y 2 l h I G F i Y W p v L n t C Z W 5 l Z m l j a W F y a W 9 z I G U g S W 1 w Y W N 0 b y B l c 3 B l c m F k b y w x M X 0 m c X V v d D s s J n F 1 b 3 Q 7 U 2 V j d G l v b j E v V E Q v U m V s b G V u Y X I g a G F j a W E g Y W J h a m 8 u e 0 l t c G F j d G 8 g Z 2 V v Z 3 L D o W Z p Y 2 8 g L D E y f S Z x d W 9 0 O y w m c X V v d D t T Z W N 0 a W 9 u M S 9 U R C 9 S Z W x s Z W 5 h c i B o Y W N p Y S B h Y m F q b y 5 7 Q X J l Y S B y Z X N w b 2 5 z Y W J s Z S A s M T N 9 J n F 1 b 3 Q 7 L C Z x d W 9 0 O 1 N l Y 3 R p b 2 4 x L 1 R E L 1 J l b G x l b m F y I G h h Y 2 l h I G F i Y W p v L n t Q c m V z d X B 1 Z X N 0 b y B z b 2 x p Y 2 l 0 Y W R v L D E 0 f S Z x d W 9 0 O 1 0 s J n F 1 b 3 Q 7 U m V s Y X R p b 2 5 z a G l w S W 5 m b y Z x d W 9 0 O z p b X X 0 i I C 8 + P C 9 T d G F i b G V F b n R y a W V z P j w v S X R l b T 4 8 S X R l b T 4 8 S X R l b U x v Y 2 F 0 a W 9 u P j x J d G V t V H l w Z T 5 G b 3 J t d W x h P C 9 J d G V t V H l w Z T 4 8 S X R l b V B h d G g + U 2 V j d G l v b j E v V E Q v T 3 J p Z 2 V u P C 9 J d G V t U G F 0 a D 4 8 L 0 l 0 Z W 1 M b 2 N h d G l v b j 4 8 U 3 R h Y m x l R W 5 0 c m l l c y A v P j w v S X R l b T 4 8 S X R l b T 4 8 S X R l b U x v Y 2 F 0 a W 9 u P j x J d G V t V H l w Z T 5 G b 3 J t d W x h P C 9 J d G V t V H l w Z T 4 8 S X R l b V B h d G g + U 2 V j d G l v b j E v V E Q v V G l w b y U y M G N h b W J p Y W R v P C 9 J d G V t U G F 0 a D 4 8 L 0 l 0 Z W 1 M b 2 N h d G l v b j 4 8 U 3 R h Y m x l R W 5 0 c m l l c y A v P j w v S X R l b T 4 8 S X R l b T 4 8 S X R l b U x v Y 2 F 0 a W 9 u P j x J d G V t V H l w Z T 5 G b 3 J t d W x h P C 9 J d G V t V H l w Z T 4 8 S X R l b V B h d G g + U 2 V j d G l v b j E v V E Q v U m V s b G V u Y X I l M j B o Y W N p Y S U y M G F i Y W p v P C 9 J d G V t U G F 0 a D 4 8 L 0 l 0 Z W 1 M b 2 N h d G l v b j 4 8 U 3 R h Y m x l R W 5 0 c m l l c y A v P j w v S X R l b T 4 8 S X R l b T 4 8 S X R l b U x v Y 2 F 0 a W 9 u P j x J d G V t V H l w Z T 5 G b 3 J t d W x h P C 9 J d G V t V H l w Z T 4 8 S X R l b V B h d G g + U 2 V j d G l v b j E v R W p l c m N p Y 2 l v 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I 4 I i A v P j x F b n R y e S B U e X B l P S J G a W x s R X J y b 3 J D b 2 R l I i B W Y W x 1 Z T 0 i c 1 V u a 2 5 v d 2 4 i I C 8 + P E V u d H J 5 I F R 5 c G U 9 I k Z p b G x F c n J v c k N v d W 5 0 I i B W Y W x 1 Z T 0 i b D k i I C 8 + P E V u d H J 5 I F R 5 c G U 9 I k Z p b G x M Y X N 0 V X B k Y X R l Z C I g V m F s d W U 9 I m Q y M D I 1 L T A 0 L T A z V D E 5 O j A y O j M 1 L j Y 4 N T k y N z R a I i A v P j x F b n R y e S B U e X B l P S J G a W x s Q 2 9 s d W 1 u V H l w Z X M i I F Z h b H V l P S J z Q X d Z R 0 J n W U d C Z 1 l H Q X d Z R 0 J n W U d C Z 0 F B Q U F B Q U F B Q U F B Q U F B Q U F V P S I g L z 4 8 R W 5 0 c n k g V H l w Z T 0 i R m l s b E N v b H V t b k 5 h b W V z I i B W Y W x 1 Z T 0 i c 1 s m c X V v d D t O b y Z x d W 9 0 O y w m c X V v d D t F a m U g Z X N 0 c m F 0 w 6 l n a W N v J n F 1 b 3 Q 7 L C Z x d W 9 0 O 0 9 i a m V 0 a X Z v I E V z d H J h d M O p Z 2 l j b y Z x d W 9 0 O y w m c X V v d D t Q c m 9 k d W N 0 b y Z x d W 9 0 O y w m c X V v d D t T d W I t c H J v Z H V j d G 8 m c X V v d D s s J n F 1 b 3 Q 7 U H J v Z H V j d G 8 g S U d Q J n F 1 b 3 Q 7 L C Z x d W 9 0 O 1 B y b 2 d y Y W 1 h I F B y Z X N 1 c H V l c 3 R h c m l v I C Z x d W 9 0 O y w m c X V v d D t E Z X N j c m l w Y 2 n D s 2 4 g Z G V s I H B y b 2 R 1 Y 3 R v J n F 1 b 3 Q 7 L C Z x d W 9 0 O 1 V u a W R h Z C B k Z S B t Z W R p Z G E m c X V v d D s s J n F 1 b 3 Q 7 T W V 0 Y S Z x d W 9 0 O y w m c X V v d D t N Z W R p b y B k Z S B 2 Z X J p Z m l j Y W N p w 7 N u J n F 1 b 3 Q 7 L C Z x d W 9 0 O 0 J l b m V m a W N p Y X J p b 3 M g Z S B J b X B h Y 3 R v I G V z c G V y Y W R v J n F 1 b 3 Q 7 L C Z x d W 9 0 O 0 l t c G F j d G 8 g Z 2 V v Z 3 L D o W Z p Y 2 8 g J n F 1 b 3 Q 7 L C Z x d W 9 0 O 0 F j d G l 2 a W R h Z G V z I C Z x d W 9 0 O y w m c X V v d D t B c m V h I H J l c 3 B v b n N h Y m x l I C Z x d W 9 0 O y w m c X V v d D t J b n Z v b H V j c m F k b 3 M m c X V v d D s s J n F 1 b 3 Q 7 R S Z x d W 9 0 O y w m c X V v d D t G J n F 1 b 3 Q 7 L C Z x d W 9 0 O 0 0 m c X V v d D s s J n F 1 b 3 Q 7 Q S Z x d W 9 0 O y w m c X V v d D t N Y X k m c X V v d D s s J n F 1 b 3 Q 7 S i Z x d W 9 0 O y w m c X V v d D t K V U w m c X V v d D s s J n F 1 b 3 Q 7 Q W d v J n F 1 b 3 Q 7 L C Z x d W 9 0 O 1 M m c X V v d D s s J n F 1 b 3 Q 7 T y Z x d W 9 0 O y w m c X V v d D t O J n F 1 b 3 Q 7 L C Z x d W 9 0 O 0 Q m c X V v d D s s J n F 1 b 3 Q 7 U H J l c 3 V w d W V z d G 8 g c 2 9 s a W N p d G F k b y 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9 F a m V y Y 2 l j a W 8 v U m V s b G V u Y X I g a G F j a W E g Y W J h a m 8 u e 0 5 v L D B 9 J n F 1 b 3 Q 7 L C Z x d W 9 0 O 1 N l Y 3 R p b 2 4 x L 0 V q Z X J j a W N p b y 9 S Z W x s Z W 5 h c i B o Y W N p Y S B h Y m F q b y 5 7 R W p l I G V z d H J h d M O p Z 2 l j b y w x f S Z x d W 9 0 O y w m c X V v d D t T Z W N 0 a W 9 u M S 9 F a m V y Y 2 l j a W 8 v U m V s b G V u Y X I g a G F j a W E g Y W J h a m 8 u e 0 9 i a m V 0 a X Z v I E V z d H J h d M O p Z 2 l j b y w y f S Z x d W 9 0 O y w m c X V v d D t T Z W N 0 a W 9 u M S 9 F a m V y Y 2 l j a W 8 v U m V s b G V u Y X I g a G F j a W E g Y W J h a m 8 u e 1 B y b 2 R 1 Y 3 R v L D N 9 J n F 1 b 3 Q 7 L C Z x d W 9 0 O 1 N l Y 3 R p b 2 4 x L 0 V q Z X J j a W N p b y 9 S Z W x s Z W 5 h c i B o Y W N p Y S B h Y m F q b y 5 7 U 3 V i L X B y b 2 R 1 Y 3 R v L D R 9 J n F 1 b 3 Q 7 L C Z x d W 9 0 O 1 N l Y 3 R p b 2 4 x L 0 V q Z X J j a W N p b y 9 S Z W x s Z W 5 h c i B o Y W N p Y S B h Y m F q b y 5 7 U H J v Z H V j d G 8 g S U d Q L D V 9 J n F 1 b 3 Q 7 L C Z x d W 9 0 O 1 N l Y 3 R p b 2 4 x L 0 V q Z X J j a W N p b y 9 S Z W x s Z W 5 h c i B o Y W N p Y S B h Y m F q b y 5 7 U H J v Z 3 J h b W E g U H J l c 3 V w d W V z d G F y a W 8 g L D Z 9 J n F 1 b 3 Q 7 L C Z x d W 9 0 O 1 N l Y 3 R p b 2 4 x L 0 V q Z X J j a W N p b y 9 S Z W x s Z W 5 h c i B o Y W N p Y S B h Y m F q b y 5 7 R G V z Y 3 J p c G N p w 7 N u I G R l b C B w c m 9 k d W N 0 b y w 3 f S Z x d W 9 0 O y w m c X V v d D t T Z W N 0 a W 9 u M S 9 F a m V y Y 2 l j a W 8 v U m V s b G V u Y X I g a G F j a W E g Y W J h a m 8 u e 1 V u a W R h Z C B k Z S B t Z W R p Z G E s O H 0 m c X V v d D s s J n F 1 b 3 Q 7 U 2 V j d G l v b j E v R W p l c m N p Y 2 l v L 1 J l b G x l b m F y I G h h Y 2 l h I G F i Y W p v L n t N Z X R h L D l 9 J n F 1 b 3 Q 7 L C Z x d W 9 0 O 1 N l Y 3 R p b 2 4 x L 0 V q Z X J j a W N p b y 9 S Z W x s Z W 5 h c i B o Y W N p Y S B h Y m F q b y 5 7 T W V k a W 8 g Z G U g d m V y a W Z p Y 2 F j a c O z b i w x M H 0 m c X V v d D s s J n F 1 b 3 Q 7 U 2 V j d G l v b j E v R W p l c m N p Y 2 l v L 1 J l b G x l b m F y I G h h Y 2 l h I G F i Y W p v L n t C Z W 5 l Z m l j a W F y a W 9 z I G U g S W 1 w Y W N 0 b y B l c 3 B l c m F k b y w x M X 0 m c X V v d D s s J n F 1 b 3 Q 7 U 2 V j d G l v b j E v R W p l c m N p Y 2 l v L 1 J l b G x l b m F y I G h h Y 2 l h I G F i Y W p v L n t J b X B h Y 3 R v I G d l b 2 d y w 6 F m a W N v I C w x M n 0 m c X V v d D s s J n F 1 b 3 Q 7 U 2 V j d G l v b j E v R W p l c m N p Y 2 l v L 1 J l b G x l b m F y I G h h Y 2 l h I G F i Y W p v L n t B Y 3 R p d m l k Y W R l c y A s M T N 9 J n F 1 b 3 Q 7 L C Z x d W 9 0 O 1 N l Y 3 R p b 2 4 x L 0 V q Z X J j a W N p b y 9 S Z W x s Z W 5 h c i B o Y W N p Y S B h Y m F q b y 5 7 Q X J l Y S B y Z X N w b 2 5 z Y W J s Z S A s M T R 9 J n F 1 b 3 Q 7 L C Z x d W 9 0 O 1 N l Y 3 R p b 2 4 x L 0 V q Z X J j a W N p b y 9 S Z W x s Z W 5 h c i B o Y W N p Y S B h Y m F q b y 5 7 S W 5 2 b 2 x 1 Y 3 J h Z G 9 z L D E 1 f S Z x d W 9 0 O y w m c X V v d D t T Z W N 0 a W 9 u M S 9 F a m V y Y 2 l j a W 8 v U m V s b G V u Y X I g a G F j a W E g Y W J h a m 8 u e 0 U s M T Z 9 J n F 1 b 3 Q 7 L C Z x d W 9 0 O 1 N l Y 3 R p b 2 4 x L 0 V q Z X J j a W N p b y 9 S Z W x s Z W 5 h c i B o Y W N p Y S B h Y m F q b y 5 7 R i w x N 3 0 m c X V v d D s s J n F 1 b 3 Q 7 U 2 V j d G l v b j E v R W p l c m N p Y 2 l v L 1 J l b G x l b m F y I G h h Y 2 l h I G F i Y W p v L n t N L D E 4 f S Z x d W 9 0 O y w m c X V v d D t T Z W N 0 a W 9 u M S 9 F a m V y Y 2 l j a W 8 v U m V s b G V u Y X I g a G F j a W E g Y W J h a m 8 u e 0 E s M T l 9 J n F 1 b 3 Q 7 L C Z x d W 9 0 O 1 N l Y 3 R p b 2 4 x L 0 V q Z X J j a W N p b y 9 S Z W x s Z W 5 h c i B o Y W N p Y S B h Y m F q b y 5 7 T W F 5 L D I w f S Z x d W 9 0 O y w m c X V v d D t T Z W N 0 a W 9 u M S 9 F a m V y Y 2 l j a W 8 v U m V s b G V u Y X I g a G F j a W E g Y W J h a m 8 u e 0 o s M j F 9 J n F 1 b 3 Q 7 L C Z x d W 9 0 O 1 N l Y 3 R p b 2 4 x L 0 V q Z X J j a W N p b y 9 S Z W x s Z W 5 h c i B o Y W N p Y S B h Y m F q b y 5 7 S l V M L D I y f S Z x d W 9 0 O y w m c X V v d D t T Z W N 0 a W 9 u M S 9 F a m V y Y 2 l j a W 8 v U m V s b G V u Y X I g a G F j a W E g Y W J h a m 8 u e 0 F n b y w y M 3 0 m c X V v d D s s J n F 1 b 3 Q 7 U 2 V j d G l v b j E v R W p l c m N p Y 2 l v L 1 J l b G x l b m F y I G h h Y 2 l h I G F i Y W p v L n t T L D I 0 f S Z x d W 9 0 O y w m c X V v d D t T Z W N 0 a W 9 u M S 9 F a m V y Y 2 l j a W 8 v U m V s b G V u Y X I g a G F j a W E g Y W J h a m 8 u e 0 8 s M j V 9 J n F 1 b 3 Q 7 L C Z x d W 9 0 O 1 N l Y 3 R p b 2 4 x L 0 V q Z X J j a W N p b y 9 S Z W x s Z W 5 h c i B o Y W N p Y S B h Y m F q b y 5 7 T i w y N n 0 m c X V v d D s s J n F 1 b 3 Q 7 U 2 V j d G l v b j E v R W p l c m N p Y 2 l v L 1 J l b G x l b m F y I G h h Y 2 l h I G F i Y W p v L n t E L D I 3 f S Z x d W 9 0 O y w m c X V v d D t T Z W N 0 a W 9 u M S 9 F a m V y Y 2 l j a W 8 v U m V s b G V u Y X I g a G F j a W E g Y W J h a m 8 u e 1 B y Z X N 1 c H V l c 3 R v I H N v b G l j a X R h Z G 8 s M j h 9 J n F 1 b 3 Q 7 X S w m c X V v d D t D b 2 x 1 b W 5 D b 3 V u d C Z x d W 9 0 O z o y O S w m c X V v d D t L Z X l D b 2 x 1 b W 5 O Y W 1 l c y Z x d W 9 0 O z p b X S w m c X V v d D t D b 2 x 1 b W 5 J Z G V u d G l 0 a W V z J n F 1 b 3 Q 7 O l s m c X V v d D t T Z W N 0 a W 9 u M S 9 F a m V y Y 2 l j a W 8 v U m V s b G V u Y X I g a G F j a W E g Y W J h a m 8 u e 0 5 v L D B 9 J n F 1 b 3 Q 7 L C Z x d W 9 0 O 1 N l Y 3 R p b 2 4 x L 0 V q Z X J j a W N p b y 9 S Z W x s Z W 5 h c i B o Y W N p Y S B h Y m F q b y 5 7 R W p l I G V z d H J h d M O p Z 2 l j b y w x f S Z x d W 9 0 O y w m c X V v d D t T Z W N 0 a W 9 u M S 9 F a m V y Y 2 l j a W 8 v U m V s b G V u Y X I g a G F j a W E g Y W J h a m 8 u e 0 9 i a m V 0 a X Z v I E V z d H J h d M O p Z 2 l j b y w y f S Z x d W 9 0 O y w m c X V v d D t T Z W N 0 a W 9 u M S 9 F a m V y Y 2 l j a W 8 v U m V s b G V u Y X I g a G F j a W E g Y W J h a m 8 u e 1 B y b 2 R 1 Y 3 R v L D N 9 J n F 1 b 3 Q 7 L C Z x d W 9 0 O 1 N l Y 3 R p b 2 4 x L 0 V q Z X J j a W N p b y 9 S Z W x s Z W 5 h c i B o Y W N p Y S B h Y m F q b y 5 7 U 3 V i L X B y b 2 R 1 Y 3 R v L D R 9 J n F 1 b 3 Q 7 L C Z x d W 9 0 O 1 N l Y 3 R p b 2 4 x L 0 V q Z X J j a W N p b y 9 S Z W x s Z W 5 h c i B o Y W N p Y S B h Y m F q b y 5 7 U H J v Z H V j d G 8 g S U d Q L D V 9 J n F 1 b 3 Q 7 L C Z x d W 9 0 O 1 N l Y 3 R p b 2 4 x L 0 V q Z X J j a W N p b y 9 S Z W x s Z W 5 h c i B o Y W N p Y S B h Y m F q b y 5 7 U H J v Z 3 J h b W E g U H J l c 3 V w d W V z d G F y a W 8 g L D Z 9 J n F 1 b 3 Q 7 L C Z x d W 9 0 O 1 N l Y 3 R p b 2 4 x L 0 V q Z X J j a W N p b y 9 S Z W x s Z W 5 h c i B o Y W N p Y S B h Y m F q b y 5 7 R G V z Y 3 J p c G N p w 7 N u I G R l b C B w c m 9 k d W N 0 b y w 3 f S Z x d W 9 0 O y w m c X V v d D t T Z W N 0 a W 9 u M S 9 F a m V y Y 2 l j a W 8 v U m V s b G V u Y X I g a G F j a W E g Y W J h a m 8 u e 1 V u a W R h Z C B k Z S B t Z W R p Z G E s O H 0 m c X V v d D s s J n F 1 b 3 Q 7 U 2 V j d G l v b j E v R W p l c m N p Y 2 l v L 1 J l b G x l b m F y I G h h Y 2 l h I G F i Y W p v L n t N Z X R h L D l 9 J n F 1 b 3 Q 7 L C Z x d W 9 0 O 1 N l Y 3 R p b 2 4 x L 0 V q Z X J j a W N p b y 9 S Z W x s Z W 5 h c i B o Y W N p Y S B h Y m F q b y 5 7 T W V k a W 8 g Z G U g d m V y a W Z p Y 2 F j a c O z b i w x M H 0 m c X V v d D s s J n F 1 b 3 Q 7 U 2 V j d G l v b j E v R W p l c m N p Y 2 l v L 1 J l b G x l b m F y I G h h Y 2 l h I G F i Y W p v L n t C Z W 5 l Z m l j a W F y a W 9 z I G U g S W 1 w Y W N 0 b y B l c 3 B l c m F k b y w x M X 0 m c X V v d D s s J n F 1 b 3 Q 7 U 2 V j d G l v b j E v R W p l c m N p Y 2 l v L 1 J l b G x l b m F y I G h h Y 2 l h I G F i Y W p v L n t J b X B h Y 3 R v I G d l b 2 d y w 6 F m a W N v I C w x M n 0 m c X V v d D s s J n F 1 b 3 Q 7 U 2 V j d G l v b j E v R W p l c m N p Y 2 l v L 1 J l b G x l b m F y I G h h Y 2 l h I G F i Y W p v L n t B Y 3 R p d m l k Y W R l c y A s M T N 9 J n F 1 b 3 Q 7 L C Z x d W 9 0 O 1 N l Y 3 R p b 2 4 x L 0 V q Z X J j a W N p b y 9 S Z W x s Z W 5 h c i B o Y W N p Y S B h Y m F q b y 5 7 Q X J l Y S B y Z X N w b 2 5 z Y W J s Z S A s M T R 9 J n F 1 b 3 Q 7 L C Z x d W 9 0 O 1 N l Y 3 R p b 2 4 x L 0 V q Z X J j a W N p b y 9 S Z W x s Z W 5 h c i B o Y W N p Y S B h Y m F q b y 5 7 S W 5 2 b 2 x 1 Y 3 J h Z G 9 z L D E 1 f S Z x d W 9 0 O y w m c X V v d D t T Z W N 0 a W 9 u M S 9 F a m V y Y 2 l j a W 8 v U m V s b G V u Y X I g a G F j a W E g Y W J h a m 8 u e 0 U s M T Z 9 J n F 1 b 3 Q 7 L C Z x d W 9 0 O 1 N l Y 3 R p b 2 4 x L 0 V q Z X J j a W N p b y 9 S Z W x s Z W 5 h c i B o Y W N p Y S B h Y m F q b y 5 7 R i w x N 3 0 m c X V v d D s s J n F 1 b 3 Q 7 U 2 V j d G l v b j E v R W p l c m N p Y 2 l v L 1 J l b G x l b m F y I G h h Y 2 l h I G F i Y W p v L n t N L D E 4 f S Z x d W 9 0 O y w m c X V v d D t T Z W N 0 a W 9 u M S 9 F a m V y Y 2 l j a W 8 v U m V s b G V u Y X I g a G F j a W E g Y W J h a m 8 u e 0 E s M T l 9 J n F 1 b 3 Q 7 L C Z x d W 9 0 O 1 N l Y 3 R p b 2 4 x L 0 V q Z X J j a W N p b y 9 S Z W x s Z W 5 h c i B o Y W N p Y S B h Y m F q b y 5 7 T W F 5 L D I w f S Z x d W 9 0 O y w m c X V v d D t T Z W N 0 a W 9 u M S 9 F a m V y Y 2 l j a W 8 v U m V s b G V u Y X I g a G F j a W E g Y W J h a m 8 u e 0 o s M j F 9 J n F 1 b 3 Q 7 L C Z x d W 9 0 O 1 N l Y 3 R p b 2 4 x L 0 V q Z X J j a W N p b y 9 S Z W x s Z W 5 h c i B o Y W N p Y S B h Y m F q b y 5 7 S l V M L D I y f S Z x d W 9 0 O y w m c X V v d D t T Z W N 0 a W 9 u M S 9 F a m V y Y 2 l j a W 8 v U m V s b G V u Y X I g a G F j a W E g Y W J h a m 8 u e 0 F n b y w y M 3 0 m c X V v d D s s J n F 1 b 3 Q 7 U 2 V j d G l v b j E v R W p l c m N p Y 2 l v L 1 J l b G x l b m F y I G h h Y 2 l h I G F i Y W p v L n t T L D I 0 f S Z x d W 9 0 O y w m c X V v d D t T Z W N 0 a W 9 u M S 9 F a m V y Y 2 l j a W 8 v U m V s b G V u Y X I g a G F j a W E g Y W J h a m 8 u e 0 8 s M j V 9 J n F 1 b 3 Q 7 L C Z x d W 9 0 O 1 N l Y 3 R p b 2 4 x L 0 V q Z X J j a W N p b y 9 S Z W x s Z W 5 h c i B o Y W N p Y S B h Y m F q b y 5 7 T i w y N n 0 m c X V v d D s s J n F 1 b 3 Q 7 U 2 V j d G l v b j E v R W p l c m N p Y 2 l v L 1 J l b G x l b m F y I G h h Y 2 l h I G F i Y W p v L n t E L D I 3 f S Z x d W 9 0 O y w m c X V v d D t T Z W N 0 a W 9 u M S 9 F a m V y Y 2 l j a W 8 v U m V s b G V u Y X I g a G F j a W E g Y W J h a m 8 u e 1 B y Z X N 1 c H V l c 3 R v I H N v b G l j a X R h Z G 8 s M j h 9 J n F 1 b 3 Q 7 X S w m c X V v d D t S Z W x h d G l v b n N o a X B J b m Z v J n F 1 b 3 Q 7 O l t d f S I g L z 4 8 L 1 N 0 Y W J s Z U V u d H J p Z X M + P C 9 J d G V t P j x J d G V t P j x J d G V t T G 9 j Y X R p b 2 4 + P E l 0 Z W 1 U e X B l P k Z v c m 1 1 b G E 8 L 0 l 0 Z W 1 U e X B l P j x J d G V t U G F 0 a D 5 T Z W N 0 a W 9 u M S 9 F a m V y Y 2 l j a W 8 v T 3 J p Z 2 V u P C 9 J d G V t U G F 0 a D 4 8 L 0 l 0 Z W 1 M b 2 N h d G l v b j 4 8 U 3 R h Y m x l R W 5 0 c m l l c y A v P j w v S X R l b T 4 8 S X R l b T 4 8 S X R l b U x v Y 2 F 0 a W 9 u P j x J d G V t V H l w Z T 5 G b 3 J t d W x h P C 9 J d G V t V H l w Z T 4 8 S X R l b V B h d G g + U 2 V j d G l v b j E v R W p l c m N p Y 2 l v L 1 R p c G 8 l M j B j Y W 1 i a W F k b z w v S X R l b V B h d G g + P C 9 J d G V t T G 9 j Y X R p b 2 4 + P F N 0 Y W J s Z U V u d H J p Z X M g L z 4 8 L 0 l 0 Z W 0 + P E l 0 Z W 0 + P E l 0 Z W 1 M b 2 N h d G l v b j 4 8 S X R l b V R 5 c G U + R m 9 y b X V s Y T w v S X R l b V R 5 c G U + P E l 0 Z W 1 Q Y X R o P l N l Y 3 R p b 2 4 x L 0 V q Z X J j a W N p b y 9 S Z W x s Z W 5 h c i U y M G h h Y 2 l h J T I w Y W J h a m 8 8 L 0 l 0 Z W 1 Q Y X R o P j w v S X R l b U x v Y 2 F 0 a W 9 u P j x T d G F i b G V F b n R y a W V z I C 8 + P C 9 J d G V t P j w v S X R l b X M + P C 9 M b 2 N h b F B h Y 2 t h Z 2 V N Z X R h Z G F 0 Y U Z p b G U + F g A A A F B L B Q Y A A A A A A A A A A A A A A A A A A A A A A A A m A Q A A A Q A A A N C M n d 8 B F d E R j H o A w E / C l + s B A A A A 0 s R T f P v z K E C d o T k G A D l D q w A A A A A C A A A A A A A Q Z g A A A A E A A C A A A A C e o V C f v m F X W 3 N 1 8 c + k + W I p o X R M z W E Y 2 k o U x 2 h 0 x s 4 X x g A A A A A O g A A A A A I A A C A A A A C Q p d O o R N r c / u 4 p / 4 d 5 Q b Z x X G L + h V 4 Y B u I e X w v c m s W L k l A A A A B F N 8 0 w N 3 e N T K f 8 B e h + f F S V T v F b r L 4 y X 1 f Z 2 S z M p U J W F v s Y t Q K J w 9 B 6 S u Y X p r F Q R x k 4 k M K R + / B R R 6 V W S j u i i + u k x 7 Z b H T p h / h t S o / 4 Q j o l r W 0 A A A A C 4 J I w 6 F E T K O X i 9 9 E u 6 k S y o G o V G C Q I t P F 7 V i O T U j v G 0 A 4 f 9 e T 0 3 6 b q W 7 L T r o U n E X g y 0 S 8 E X p + E + F G P l 4 g 6 g z Y F F < / D a t a M a s h u p > 
</file>

<file path=customXml/itemProps1.xml><?xml version="1.0" encoding="utf-8"?>
<ds:datastoreItem xmlns:ds="http://schemas.openxmlformats.org/officeDocument/2006/customXml" ds:itemID="{915777A5-3746-469D-AB4B-BABB0E76A264}">
  <ds:schemaRefs>
    <ds:schemaRef ds:uri="http://schemas.microsoft.com/sharepoint/v3/contenttype/forms"/>
  </ds:schemaRefs>
</ds:datastoreItem>
</file>

<file path=customXml/itemProps2.xml><?xml version="1.0" encoding="utf-8"?>
<ds:datastoreItem xmlns:ds="http://schemas.openxmlformats.org/officeDocument/2006/customXml" ds:itemID="{F98C0B2C-54C6-46BC-ABBE-1ACE220642E4}">
  <ds:schemaRefs>
    <ds:schemaRef ds:uri="http://schemas.microsoft.com/office/2006/metadata/properties"/>
    <ds:schemaRef ds:uri="http://schemas.microsoft.com/office/infopath/2007/PartnerControls"/>
    <ds:schemaRef ds:uri="a48eca2a-6e00-467f-9ce5-5ae5e592d2be"/>
  </ds:schemaRefs>
</ds:datastoreItem>
</file>

<file path=customXml/itemProps3.xml><?xml version="1.0" encoding="utf-8"?>
<ds:datastoreItem xmlns:ds="http://schemas.openxmlformats.org/officeDocument/2006/customXml" ds:itemID="{FFC56075-ADA5-45B3-9CA5-05D9403FA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eca2a-6e00-467f-9ce5-5ae5e592d2be"/>
    <ds:schemaRef ds:uri="0188bb9b-4124-45e6-bd54-9be33d950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A3A6B1D-6B83-42F9-A5E5-EE42B12EE7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83</vt:i4>
      </vt:variant>
    </vt:vector>
  </HeadingPairs>
  <TitlesOfParts>
    <vt:vector size="103" baseType="lpstr">
      <vt:lpstr>General</vt:lpstr>
      <vt:lpstr>VIC</vt:lpstr>
      <vt:lpstr>VDIC</vt:lpstr>
      <vt:lpstr>VCFA</vt:lpstr>
      <vt:lpstr>VDCT</vt:lpstr>
      <vt:lpstr>VPC</vt:lpstr>
      <vt:lpstr>VICC</vt:lpstr>
      <vt:lpstr>GPC</vt:lpstr>
      <vt:lpstr>DCDE</vt:lpstr>
      <vt:lpstr>CNDU</vt:lpstr>
      <vt:lpstr>DRF</vt:lpstr>
      <vt:lpstr>DRRHH</vt:lpstr>
      <vt:lpstr>DC</vt:lpstr>
      <vt:lpstr>DJ</vt:lpstr>
      <vt:lpstr>DA</vt:lpstr>
      <vt:lpstr>DPyD</vt:lpstr>
      <vt:lpstr>DTIC</vt:lpstr>
      <vt:lpstr>OAI</vt:lpstr>
      <vt:lpstr>CIGCN</vt:lpstr>
      <vt:lpstr>E_O</vt:lpstr>
      <vt:lpstr>_1._Optimización_de_la_Gestión_Operativa_y_Administrativa_en_el_Ministerio_de_Cultura_y_sus_dependencias</vt:lpstr>
      <vt:lpstr>_2._Promoción_y_Valoración_de_la_Cultura_Nacional</vt:lpstr>
      <vt:lpstr>_3._Profesionalización_y_Desarrollo_de_las_Industrias_Culturales</vt:lpstr>
      <vt:lpstr>_4._Generación_de_Conocimiento_y_Fortalecimiento_del_Análisis_Cultural</vt:lpstr>
      <vt:lpstr>CIGCN!Área_de_impresión</vt:lpstr>
      <vt:lpstr>CNDU!Área_de_impresión</vt:lpstr>
      <vt:lpstr>DA!Área_de_impresión</vt:lpstr>
      <vt:lpstr>DC!Área_de_impresión</vt:lpstr>
      <vt:lpstr>DCDE!Área_de_impresión</vt:lpstr>
      <vt:lpstr>DJ!Área_de_impresión</vt:lpstr>
      <vt:lpstr>DPyD!Área_de_impresión</vt:lpstr>
      <vt:lpstr>DRF!Área_de_impresión</vt:lpstr>
      <vt:lpstr>DRRHH!Área_de_impresión</vt:lpstr>
      <vt:lpstr>DTIC!Área_de_impresión</vt:lpstr>
      <vt:lpstr>General!Área_de_impresión</vt:lpstr>
      <vt:lpstr>GPC!Área_de_impresión</vt:lpstr>
      <vt:lpstr>OAI!Área_de_impresión</vt:lpstr>
      <vt:lpstr>VCFA!Área_de_impresión</vt:lpstr>
      <vt:lpstr>VDCT!Área_de_impresión</vt:lpstr>
      <vt:lpstr>VDIC!Área_de_impresión</vt:lpstr>
      <vt:lpstr>VIC!Área_de_impresión</vt:lpstr>
      <vt:lpstr>VICC!Área_de_impresión</vt:lpstr>
      <vt:lpstr>VPC!Área_de_impresión</vt:lpstr>
      <vt:lpstr>CIGCN!Eje_Estratégico</vt:lpstr>
      <vt:lpstr>CNDU!Eje_Estratégico</vt:lpstr>
      <vt:lpstr>DA!Eje_Estratégico</vt:lpstr>
      <vt:lpstr>DC!Eje_Estratégico</vt:lpstr>
      <vt:lpstr>DCDE!Eje_Estratégico</vt:lpstr>
      <vt:lpstr>DJ!Eje_Estratégico</vt:lpstr>
      <vt:lpstr>DPyD!Eje_Estratégico</vt:lpstr>
      <vt:lpstr>DRF!Eje_Estratégico</vt:lpstr>
      <vt:lpstr>DRRHH!Eje_Estratégico</vt:lpstr>
      <vt:lpstr>DTIC!Eje_Estratégico</vt:lpstr>
      <vt:lpstr>General!Eje_Estratégico</vt:lpstr>
      <vt:lpstr>GPC!Eje_Estratégico</vt:lpstr>
      <vt:lpstr>OAI!Eje_Estratégico</vt:lpstr>
      <vt:lpstr>VCFA!Eje_Estratégico</vt:lpstr>
      <vt:lpstr>VDCT!Eje_Estratégico</vt:lpstr>
      <vt:lpstr>VDIC!Eje_Estratégico</vt:lpstr>
      <vt:lpstr>VIC!Eje_Estratégico</vt:lpstr>
      <vt:lpstr>VICC!Eje_Estratégico</vt:lpstr>
      <vt:lpstr>VPC!Eje_Estratégico</vt:lpstr>
      <vt:lpstr>Eje_Estratégico</vt:lpstr>
      <vt:lpstr>Producto_IGP</vt:lpstr>
      <vt:lpstr>CIGCN!Programa_Presupuestario</vt:lpstr>
      <vt:lpstr>CNDU!Programa_Presupuestario</vt:lpstr>
      <vt:lpstr>DA!Programa_Presupuestario</vt:lpstr>
      <vt:lpstr>DC!Programa_Presupuestario</vt:lpstr>
      <vt:lpstr>DCDE!Programa_Presupuestario</vt:lpstr>
      <vt:lpstr>DJ!Programa_Presupuestario</vt:lpstr>
      <vt:lpstr>DPyD!Programa_Presupuestario</vt:lpstr>
      <vt:lpstr>DRF!Programa_Presupuestario</vt:lpstr>
      <vt:lpstr>DRRHH!Programa_Presupuestario</vt:lpstr>
      <vt:lpstr>DTIC!Programa_Presupuestario</vt:lpstr>
      <vt:lpstr>General!Programa_Presupuestario</vt:lpstr>
      <vt:lpstr>GPC!Programa_Presupuestario</vt:lpstr>
      <vt:lpstr>OAI!Programa_Presupuestario</vt:lpstr>
      <vt:lpstr>VCFA!Programa_Presupuestario</vt:lpstr>
      <vt:lpstr>VDCT!Programa_Presupuestario</vt:lpstr>
      <vt:lpstr>VDIC!Programa_Presupuestario</vt:lpstr>
      <vt:lpstr>VIC!Programa_Presupuestario</vt:lpstr>
      <vt:lpstr>VICC!Programa_Presupuestario</vt:lpstr>
      <vt:lpstr>VPC!Programa_Presupuestario</vt:lpstr>
      <vt:lpstr>Programa_Presupuestario</vt:lpstr>
      <vt:lpstr>CIGCN!Títulos_a_imprimir</vt:lpstr>
      <vt:lpstr>CNDU!Títulos_a_imprimir</vt:lpstr>
      <vt:lpstr>DA!Títulos_a_imprimir</vt:lpstr>
      <vt:lpstr>DC!Títulos_a_imprimir</vt:lpstr>
      <vt:lpstr>DCDE!Títulos_a_imprimir</vt:lpstr>
      <vt:lpstr>DJ!Títulos_a_imprimir</vt:lpstr>
      <vt:lpstr>DPyD!Títulos_a_imprimir</vt:lpstr>
      <vt:lpstr>DRF!Títulos_a_imprimir</vt:lpstr>
      <vt:lpstr>DRRHH!Títulos_a_imprimir</vt:lpstr>
      <vt:lpstr>DTIC!Títulos_a_imprimir</vt:lpstr>
      <vt:lpstr>General!Títulos_a_imprimir</vt:lpstr>
      <vt:lpstr>GPC!Títulos_a_imprimir</vt:lpstr>
      <vt:lpstr>OAI!Títulos_a_imprimir</vt:lpstr>
      <vt:lpstr>VCFA!Títulos_a_imprimir</vt:lpstr>
      <vt:lpstr>VDCT!Títulos_a_imprimir</vt:lpstr>
      <vt:lpstr>VDIC!Títulos_a_imprimir</vt:lpstr>
      <vt:lpstr>VIC!Títulos_a_imprimir</vt:lpstr>
      <vt:lpstr>VICC!Títulos_a_imprimir</vt:lpstr>
      <vt:lpstr>VPC!Títulos_a_imprimir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Eurys Noel  Paredes Rodriguez</dc:creator>
  <cp:keywords/>
  <dc:description/>
  <cp:lastModifiedBy>Stephany Jimenez De Los Santos</cp:lastModifiedBy>
  <cp:revision/>
  <dcterms:created xsi:type="dcterms:W3CDTF">2025-03-03T15:08:33Z</dcterms:created>
  <dcterms:modified xsi:type="dcterms:W3CDTF">2025-04-04T13:23:39Z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0x010100A2B4C8AC97C9BA4AA09FBAF5C3532236</vt:lpwstr>
  </property>
</Properties>
</file>