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nela\Desktop\acceso a la informaicon\"/>
    </mc:Choice>
  </mc:AlternateContent>
  <xr:revisionPtr revIDLastSave="0" documentId="13_ncr:1_{4A59CE15-AB8C-49AE-8F24-9AADE27A3A99}" xr6:coauthVersionLast="47" xr6:coauthVersionMax="47" xr10:uidLastSave="{00000000-0000-0000-0000-000000000000}"/>
  <bookViews>
    <workbookView xWindow="-108" yWindow="-108" windowWidth="23256" windowHeight="12456" xr2:uid="{4338FEAE-DB8E-4C02-BE6D-DDC1311F061E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2" i="1"/>
  <c r="J33" i="1"/>
  <c r="J34" i="1"/>
  <c r="J35" i="1"/>
  <c r="J30" i="1"/>
  <c r="J29" i="1"/>
  <c r="I29" i="1"/>
  <c r="I35" i="1"/>
  <c r="I36" i="1"/>
  <c r="I32" i="1"/>
  <c r="I31" i="1"/>
  <c r="I30" i="1"/>
  <c r="I33" i="1"/>
  <c r="J36" i="1"/>
  <c r="I25" i="1"/>
  <c r="I34" i="1"/>
  <c r="C16" i="1"/>
  <c r="B15" i="1"/>
  <c r="C15" i="1" s="1"/>
  <c r="C14" i="1"/>
</calcChain>
</file>

<file path=xl/sharedStrings.xml><?xml version="1.0" encoding="utf-8"?>
<sst xmlns="http://schemas.openxmlformats.org/spreadsheetml/2006/main" count="81" uniqueCount="79">
  <si>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</si>
  <si>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</si>
  <si>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</si>
  <si>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</si>
  <si>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</si>
  <si>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</si>
  <si>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</si>
  <si>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</si>
  <si>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</si>
  <si>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</si>
  <si>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</si>
  <si>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</si>
  <si>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</si>
  <si>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</si>
  <si>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</si>
  <si>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</si>
  <si>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</si>
  <si>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</si>
  <si>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</si>
  <si>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</si>
  <si>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</si>
  <si>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</si>
  <si>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</si>
  <si>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</si>
  <si>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</si>
  <si>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</si>
  <si>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</si>
  <si>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</si>
  <si>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</si>
  <si>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</si>
  <si>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</si>
  <si>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</si>
  <si>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</si>
  <si>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</si>
  <si>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</si>
  <si>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</si>
  <si>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</si>
  <si>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</si>
  <si>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</si>
  <si>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</si>
  <si>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</si>
  <si>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</si>
  <si>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</si>
  <si>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</si>
  <si>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</si>
  <si>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</si>
  <si>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</si>
  <si>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</si>
  <si>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</si>
  <si>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0001</t>
  </si>
  <si>
    <t>01</t>
  </si>
  <si>
    <t>0216 - Ministerio de Cultura</t>
  </si>
  <si>
    <t>Formular, aplicar y regir las políticas públicas en materia cultural, de forma participativa, inclusiva y diversa, salvaguardando el patrimonio cultural y las manifestaciones creativas, a fin de preservar la identidad nacional, garantizando los derechos culturales del pueblo dominicano para contribuir al desarrollo sostenible de la nación.</t>
  </si>
  <si>
    <t>Ser una institución con excelencia en materia de políticas públicas culturales, que promueva una ciudadanía cultural, auspiciando la conservación y difusión de los bienes y manifestaciones culturales de la nación.</t>
  </si>
  <si>
    <t>Columna1</t>
  </si>
  <si>
    <t>Numero de visitantes</t>
  </si>
  <si>
    <t>Numero de participantes</t>
  </si>
  <si>
    <t>Numero de estudiantes recibiendo formacion</t>
  </si>
  <si>
    <t>Numero de egresados  capacitados</t>
  </si>
  <si>
    <t>Numero de publicaciones</t>
  </si>
  <si>
    <t>Numero de artistas e intelectuales premiados</t>
  </si>
  <si>
    <t>5842 - Publico en general accede a los edificios patrimoniales, museos y sitios historicos en el pais</t>
  </si>
  <si>
    <t>5844 - Publico en general participa de las actividades del patrimonio cultural inmaterial del pais.</t>
  </si>
  <si>
    <t>5846 - Publico en general recibe formacion en arte y areas del que hacer cultural</t>
  </si>
  <si>
    <t>5847 - Jovenes y adultos acceden a la capacitacion profesional y educacion intelectual en las diferentes areas culturales</t>
  </si>
  <si>
    <t>5849 - Publicaciones y ediciones de obras literarias, artisticas y culturales</t>
  </si>
  <si>
    <t>5850 - Publico en general disfrutando de las creaciones y expresiones humanas a traves de recursos plasticos, linguisticos o sonoros, bienes y servicios de las industrias culturales y reconocimientos al talento</t>
  </si>
  <si>
    <t>5851 - Artistas e intelectuales reciben premios a la innovacion y emprendimiento cultural</t>
  </si>
  <si>
    <t>Artistas, escritores y poetas, 
Publico en general, 
Creadores e intelectuales, 
Poblacion nacional y extranjera</t>
  </si>
  <si>
    <t>6530 - Poblacion nacional y extranjera accede a oferta literaria a traves de eventos para el fomento de la lectura y la cultura</t>
  </si>
  <si>
    <t>Programa 12; Programa 13</t>
  </si>
  <si>
    <t>Programa 12: Difusión Patrimonio Cultural [material e inmaterial]
Programa 13: -Fomento y desarrollo de la cultura</t>
  </si>
  <si>
    <t>1. 5842
2. 5844
3. 5846
4. 5847
5. 5850
6. 5851
7. 6530</t>
  </si>
  <si>
    <t>1. Público en general accede a los edificios patrimoniales, museos y sitios históricos en el país
2. Público en general participa de las actividades del patrimonio cultural inmaterial del país.
3. Público en general recibe formación en arte y áreas del que hacer cultural
4. Jóvenes y adultos acceden a la capacitación profesional y educación intelectual en las diferentes áreas culturales
5. Público en general disfrutando de las creaciones y expresiones humanas a través de recursos plásticos, lingüísticos o sonoros, bienes y servicios de las industrias culturales y reconocimientos al talento
6. Artistas e intelectuales reciben premios a la innovación y emprendimiento cultural
7. Población nacional y extranjera accede a oferta literaria a través de eventos para el fomento de la lectura y la cultura</t>
  </si>
  <si>
    <t>Informe de Evaluación Trimestral de las Metas Físicas-Financieras</t>
  </si>
  <si>
    <t>Lorena Valenzuela</t>
  </si>
  <si>
    <t>Directora de Planificación y Desarrollo</t>
  </si>
  <si>
    <t>.</t>
  </si>
  <si>
    <t>1. La desviacion financiera obedece a los tiempos de ejecucion y cierre de los expedientes de procesos de compras. La desviación negativa en la meta fisica , obedece a los procesos de fumigacion, remodelacion y mantenimiento efectuados a los museos en este trimestre.
2. No Informado.	
3. La desviacion positiva de un 85% en la meta fisica, obedece a la integración de 2 nuevas Escuelas.	
4. La desviacion financiera obedece a los tiempos de ejecucion y cierre de los expedientes de procesos de compras.	
5. No corresponde.
6. La desviacion financiera obedece a los tiempos de ejecucion y cierre de los expedientes de procesos de compras.
7. No corresponde.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</si>
</sst>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11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9" fillId="0" borderId="19" xfId="0" applyFont="1" applyBorder="1" applyAlignment="1">
      <alignment vertical="center"/>
    </xf>
    <xf numFmtId="0" fontId="2" fillId="0" borderId="19" xfId="0" applyFont="1" applyBorder="1"/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vertical="center" wrapText="1"/>
    </xf>
    <xf numFmtId="0" fontId="0" fillId="0" borderId="19" xfId="0" applyBorder="1"/>
    <xf numFmtId="0" fontId="16" fillId="8" borderId="19" xfId="0" applyFont="1" applyFill="1" applyBorder="1" applyAlignment="1">
      <alignment horizontal="center" vertical="center" wrapText="1" readingOrder="1"/>
    </xf>
    <xf numFmtId="0" fontId="17" fillId="0" borderId="19" xfId="0" applyFont="1" applyBorder="1" applyAlignment="1" applyProtection="1">
      <alignment horizontal="center" vertical="top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165" fontId="17" fillId="0" borderId="19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19" xfId="0" applyNumberFormat="1" applyFont="1" applyBorder="1" applyAlignment="1" applyProtection="1">
      <alignment horizontal="center" vertical="center" wrapText="1" readingOrder="1"/>
      <protection locked="0"/>
    </xf>
    <xf numFmtId="10" fontId="17" fillId="7" borderId="19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horizontal="left" vertical="center"/>
      <protection locked="0"/>
    </xf>
    <xf numFmtId="0" fontId="12" fillId="6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14" fillId="6" borderId="19" xfId="0" applyFont="1" applyFill="1" applyBorder="1" applyAlignment="1">
      <alignment horizontal="center" vertical="center" wrapText="1" readingOrder="1"/>
    </xf>
    <xf numFmtId="0" fontId="15" fillId="8" borderId="19" xfId="0" applyFont="1" applyFill="1" applyBorder="1" applyAlignment="1">
      <alignment horizontal="center" vertical="center" wrapText="1" readingOrder="1"/>
    </xf>
    <xf numFmtId="0" fontId="11" fillId="6" borderId="19" xfId="0" applyFont="1" applyFill="1" applyBorder="1" applyAlignment="1">
      <alignment vertical="top" wrapText="1"/>
    </xf>
    <xf numFmtId="39" fontId="11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9" xfId="0" applyFont="1" applyFill="1" applyBorder="1" applyAlignment="1">
      <alignment horizontal="left" vertical="center" wrapText="1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10" fontId="11" fillId="7" borderId="19" xfId="2" applyNumberFormat="1" applyFont="1" applyFill="1" applyBorder="1" applyAlignment="1" applyProtection="1">
      <alignment horizontal="center" vertical="center" wrapText="1" readingOrder="1"/>
    </xf>
    <xf numFmtId="166" fontId="0" fillId="0" borderId="0" xfId="0" applyNumberFormat="1"/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114300</xdr:rowOff>
    </xdr:from>
    <xdr:ext cx="1322070" cy="6671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114300"/>
          <a:ext cx="1322070" cy="6671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K36" totalsRowShown="0" headerRowDxfId="14" dataDxfId="12" headerRowBorderDxfId="13" tableBorderDxfId="11" totalsRowBorderDxfId="10">
  <tableColumns count="11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  <tableColumn id="11" xr3:uid="{A2DC12F2-2B78-4531-8E47-3D84F8BEE258}" name="Columna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M50"/>
  <sheetViews>
    <sheetView tabSelected="1" workbookViewId="0">
      <selection activeCell="H29" sqref="H29"/>
    </sheetView>
  </sheetViews>
  <sheetFormatPr baseColWidth="10" defaultColWidth="11.44140625" defaultRowHeight="14.4" x14ac:dyDescent="0.3"/>
  <cols>
    <col min="1" max="1" width="38" style="4" customWidth="1"/>
    <col min="2" max="2" width="32.5546875" style="4" bestFit="1" customWidth="1"/>
    <col min="3" max="10" width="12.6640625" style="4" customWidth="1"/>
    <col min="11" max="11" width="0" style="4" hidden="1" customWidth="1"/>
    <col min="13" max="13" width="12.44140625" bestFit="1" customWidth="1"/>
  </cols>
  <sheetData>
    <row r="1" spans="1:11" ht="21.6" thickBot="1" x14ac:dyDescent="0.35">
      <c r="A1" s="6"/>
      <c r="B1" s="39" t="s">
        <v>74</v>
      </c>
      <c r="C1" s="40"/>
      <c r="D1" s="40"/>
      <c r="E1" s="40"/>
      <c r="F1" s="40"/>
      <c r="G1" s="40"/>
      <c r="H1" s="40"/>
      <c r="I1" s="40"/>
      <c r="J1" s="41"/>
      <c r="K1" s="1"/>
    </row>
    <row r="2" spans="1:11" ht="21.6" thickBot="1" x14ac:dyDescent="0.35">
      <c r="A2" s="7"/>
      <c r="B2" s="42" t="s">
        <v>0</v>
      </c>
      <c r="C2" s="43"/>
      <c r="D2" s="42" t="s">
        <v>1</v>
      </c>
      <c r="E2" s="43"/>
      <c r="F2" s="43"/>
      <c r="G2" s="43"/>
      <c r="H2" s="44"/>
      <c r="I2" s="2" t="s">
        <v>2</v>
      </c>
      <c r="J2" s="3" t="s">
        <v>3</v>
      </c>
      <c r="K2" s="1"/>
    </row>
    <row r="3" spans="1:11" ht="21.6" thickBot="1" x14ac:dyDescent="0.35">
      <c r="A3" s="8"/>
      <c r="B3" s="45" t="s">
        <v>4</v>
      </c>
      <c r="C3" s="46"/>
      <c r="D3" s="45"/>
      <c r="E3" s="46"/>
      <c r="F3" s="46"/>
      <c r="G3" s="46"/>
      <c r="H3" s="47"/>
      <c r="I3" s="9"/>
      <c r="J3" s="10"/>
      <c r="K3" s="1"/>
    </row>
    <row r="4" spans="1:11" x14ac:dyDescent="0.3">
      <c r="A4" s="48"/>
      <c r="B4" s="49"/>
      <c r="C4" s="49"/>
      <c r="D4" s="50"/>
      <c r="E4" s="50"/>
      <c r="F4" s="50"/>
      <c r="G4" s="50"/>
      <c r="H4" s="50"/>
      <c r="I4" s="49"/>
      <c r="J4" s="51"/>
      <c r="K4" s="1"/>
    </row>
    <row r="5" spans="1:11" ht="3" customHeight="1" x14ac:dyDescent="0.3">
      <c r="A5" s="30"/>
      <c r="B5" s="31"/>
      <c r="C5" s="31"/>
      <c r="D5" s="31"/>
      <c r="E5" s="31"/>
      <c r="F5" s="31"/>
      <c r="G5" s="31"/>
      <c r="H5" s="31"/>
      <c r="I5" s="31"/>
      <c r="J5" s="32"/>
      <c r="K5" s="1"/>
    </row>
    <row r="6" spans="1:11" ht="15.6" x14ac:dyDescent="0.3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6" x14ac:dyDescent="0.3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x14ac:dyDescent="0.3">
      <c r="A8" s="15" t="s">
        <v>7</v>
      </c>
      <c r="B8" s="52" t="s">
        <v>51</v>
      </c>
      <c r="C8" s="52"/>
      <c r="D8" s="52"/>
      <c r="E8" s="52"/>
      <c r="F8" s="52"/>
      <c r="G8" s="52"/>
      <c r="H8" s="52"/>
      <c r="I8" s="52"/>
      <c r="J8" s="52"/>
      <c r="K8" s="1"/>
    </row>
    <row r="9" spans="1:11" ht="15" customHeight="1" x14ac:dyDescent="0.3">
      <c r="A9" s="16" t="s">
        <v>35</v>
      </c>
      <c r="B9" s="52" t="s">
        <v>50</v>
      </c>
      <c r="C9" s="52"/>
      <c r="D9" s="52"/>
      <c r="E9" s="52"/>
      <c r="F9" s="52"/>
      <c r="G9" s="52"/>
      <c r="H9" s="52"/>
      <c r="I9" s="52"/>
      <c r="J9" s="52"/>
      <c r="K9" s="1"/>
    </row>
    <row r="10" spans="1:11" x14ac:dyDescent="0.3">
      <c r="A10" s="16" t="s">
        <v>36</v>
      </c>
      <c r="B10" s="52" t="s">
        <v>49</v>
      </c>
      <c r="C10" s="52"/>
      <c r="D10" s="52"/>
      <c r="E10" s="52"/>
      <c r="F10" s="52"/>
      <c r="G10" s="52"/>
      <c r="H10" s="52"/>
      <c r="I10" s="52"/>
      <c r="J10" s="52"/>
      <c r="K10" s="1"/>
    </row>
    <row r="11" spans="1:11" ht="54.6" customHeight="1" x14ac:dyDescent="0.3">
      <c r="A11" s="15" t="s">
        <v>8</v>
      </c>
      <c r="B11" s="53" t="s">
        <v>52</v>
      </c>
      <c r="C11" s="54"/>
      <c r="D11" s="54"/>
      <c r="E11" s="54"/>
      <c r="F11" s="54"/>
      <c r="G11" s="54"/>
      <c r="H11" s="54"/>
      <c r="I11" s="54"/>
      <c r="J11" s="54"/>
    </row>
    <row r="12" spans="1:11" ht="36" customHeight="1" x14ac:dyDescent="0.3">
      <c r="A12" s="15" t="s">
        <v>9</v>
      </c>
      <c r="B12" s="53" t="s">
        <v>53</v>
      </c>
      <c r="C12" s="54"/>
      <c r="D12" s="54"/>
      <c r="E12" s="54"/>
      <c r="F12" s="54"/>
      <c r="G12" s="54"/>
      <c r="H12" s="54"/>
      <c r="I12" s="54"/>
      <c r="J12" s="54"/>
    </row>
    <row r="13" spans="1:11" ht="15.6" x14ac:dyDescent="0.3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4.75" customHeight="1" x14ac:dyDescent="0.3">
      <c r="A14" s="15" t="s">
        <v>11</v>
      </c>
      <c r="B14" s="11">
        <v>0</v>
      </c>
      <c r="C14" s="29" t="str">
        <f>IFERROR(VLOOKUP(B14,'[1]Validacion datos'!A2:B5,2,FALSE),"")</f>
        <v/>
      </c>
      <c r="D14" s="29"/>
      <c r="E14" s="29"/>
      <c r="F14" s="29"/>
      <c r="G14" s="29"/>
      <c r="H14" s="29"/>
      <c r="I14" s="29"/>
      <c r="J14" s="29"/>
    </row>
    <row r="15" spans="1:11" ht="21.75" customHeight="1" x14ac:dyDescent="0.3">
      <c r="A15" s="15" t="s">
        <v>12</v>
      </c>
      <c r="B15" s="17">
        <f>_xlfn.NUMBERVALUE(LEFT(B16,3))</f>
        <v>0</v>
      </c>
      <c r="C15" s="29" t="str">
        <f>IFERROR(VLOOKUP(B15,'[2]Validacion datos'!A8:B26,2,FALSE),"")</f>
        <v/>
      </c>
      <c r="D15" s="29"/>
      <c r="E15" s="29"/>
      <c r="F15" s="29"/>
      <c r="G15" s="29"/>
      <c r="H15" s="29"/>
      <c r="I15" s="29"/>
      <c r="J15" s="29"/>
    </row>
    <row r="16" spans="1:11" x14ac:dyDescent="0.3">
      <c r="A16" s="15" t="s">
        <v>13</v>
      </c>
      <c r="B16" s="18"/>
      <c r="C16" s="55" t="str">
        <f>IFERROR(VLOOKUP(B16,'[2]Validacion datos'!D8:E64,2,FALSE),"")</f>
        <v/>
      </c>
      <c r="D16" s="55"/>
      <c r="E16" s="55"/>
      <c r="F16" s="55"/>
      <c r="G16" s="55"/>
      <c r="H16" s="55"/>
      <c r="I16" s="55"/>
      <c r="J16" s="55"/>
    </row>
    <row r="17" spans="1:13" ht="15.6" x14ac:dyDescent="0.3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3" ht="29.25" customHeight="1" x14ac:dyDescent="0.3">
      <c r="A18" s="15" t="s">
        <v>15</v>
      </c>
      <c r="B18" s="53" t="s">
        <v>70</v>
      </c>
      <c r="C18" s="53"/>
      <c r="D18" s="53"/>
      <c r="E18" s="53"/>
      <c r="F18" s="53"/>
      <c r="G18" s="53"/>
      <c r="H18" s="53"/>
      <c r="I18" s="53"/>
      <c r="J18" s="53"/>
    </row>
    <row r="19" spans="1:13" ht="31.2" customHeight="1" x14ac:dyDescent="0.3">
      <c r="A19" s="19" t="s">
        <v>16</v>
      </c>
      <c r="B19" s="53" t="s">
        <v>71</v>
      </c>
      <c r="C19" s="53"/>
      <c r="D19" s="53"/>
      <c r="E19" s="53"/>
      <c r="F19" s="53"/>
      <c r="G19" s="53"/>
      <c r="H19" s="53"/>
      <c r="I19" s="53"/>
      <c r="J19" s="53"/>
    </row>
    <row r="20" spans="1:13" ht="65.400000000000006" customHeight="1" x14ac:dyDescent="0.3">
      <c r="A20" s="19" t="s">
        <v>17</v>
      </c>
      <c r="B20" s="53" t="s">
        <v>68</v>
      </c>
      <c r="C20" s="53"/>
      <c r="D20" s="53"/>
      <c r="E20" s="53"/>
      <c r="F20" s="53"/>
      <c r="G20" s="53"/>
      <c r="H20" s="53"/>
      <c r="I20" s="53"/>
      <c r="J20" s="53"/>
    </row>
    <row r="21" spans="1:13" x14ac:dyDescent="0.3">
      <c r="A21" s="19" t="s">
        <v>37</v>
      </c>
      <c r="B21" s="53"/>
      <c r="C21" s="53"/>
      <c r="D21" s="53"/>
      <c r="E21" s="53"/>
      <c r="F21" s="53"/>
      <c r="G21" s="53"/>
      <c r="H21" s="53"/>
      <c r="I21" s="53"/>
      <c r="J21" s="53"/>
      <c r="K21" s="1"/>
    </row>
    <row r="22" spans="1:13" ht="15.6" x14ac:dyDescent="0.3">
      <c r="A22" s="56" t="s">
        <v>18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3" ht="15.6" x14ac:dyDescent="0.3">
      <c r="A23" s="57" t="s">
        <v>19</v>
      </c>
      <c r="B23" s="57"/>
      <c r="C23" s="57"/>
      <c r="D23" s="57"/>
      <c r="E23" s="57"/>
      <c r="F23" s="57"/>
      <c r="G23" s="57"/>
      <c r="H23" s="57"/>
      <c r="I23" s="57"/>
      <c r="J23" s="57"/>
      <c r="K23" s="1"/>
    </row>
    <row r="24" spans="1:13" ht="15" customHeight="1" x14ac:dyDescent="0.3">
      <c r="A24" s="58" t="s">
        <v>20</v>
      </c>
      <c r="B24" s="58"/>
      <c r="C24" s="58" t="s">
        <v>21</v>
      </c>
      <c r="D24" s="58"/>
      <c r="E24" s="58"/>
      <c r="F24" s="58" t="s">
        <v>22</v>
      </c>
      <c r="G24" s="58"/>
      <c r="H24" s="58"/>
      <c r="I24" s="58" t="s">
        <v>23</v>
      </c>
      <c r="J24" s="58"/>
    </row>
    <row r="25" spans="1:13" x14ac:dyDescent="0.3">
      <c r="A25" s="61">
        <v>2115775488</v>
      </c>
      <c r="B25" s="61"/>
      <c r="C25" s="61">
        <v>2158533591.54</v>
      </c>
      <c r="D25" s="61"/>
      <c r="E25" s="61"/>
      <c r="F25" s="71">
        <v>1102835697.78</v>
      </c>
      <c r="G25" s="72"/>
      <c r="H25" s="73"/>
      <c r="I25" s="69">
        <f>IF(F25&gt;0,F25/C25,0)</f>
        <v>0.51091894149916139</v>
      </c>
      <c r="J25" s="69"/>
      <c r="M25" s="70"/>
    </row>
    <row r="26" spans="1:13" ht="15.6" x14ac:dyDescent="0.3">
      <c r="A26" s="57" t="s">
        <v>24</v>
      </c>
      <c r="B26" s="57"/>
      <c r="C26" s="57"/>
      <c r="D26" s="57"/>
      <c r="E26" s="57"/>
      <c r="F26" s="57"/>
      <c r="G26" s="57"/>
      <c r="H26" s="57"/>
      <c r="I26" s="57"/>
      <c r="J26" s="57"/>
      <c r="K26" s="1"/>
    </row>
    <row r="27" spans="1:13" x14ac:dyDescent="0.3">
      <c r="A27" s="20"/>
      <c r="B27" s="20"/>
      <c r="C27" s="59" t="s">
        <v>48</v>
      </c>
      <c r="D27" s="60"/>
      <c r="E27" s="59" t="s">
        <v>46</v>
      </c>
      <c r="F27" s="60"/>
      <c r="G27" s="59" t="s">
        <v>47</v>
      </c>
      <c r="H27" s="59"/>
      <c r="I27" s="59" t="s">
        <v>25</v>
      </c>
      <c r="J27" s="60"/>
    </row>
    <row r="28" spans="1:13" ht="41.4" x14ac:dyDescent="0.3">
      <c r="A28" s="21" t="s">
        <v>26</v>
      </c>
      <c r="B28" s="21" t="s">
        <v>27</v>
      </c>
      <c r="C28" s="21" t="s">
        <v>38</v>
      </c>
      <c r="D28" s="21" t="s">
        <v>39</v>
      </c>
      <c r="E28" s="21" t="s">
        <v>40</v>
      </c>
      <c r="F28" s="21" t="s">
        <v>41</v>
      </c>
      <c r="G28" s="21" t="s">
        <v>42</v>
      </c>
      <c r="H28" s="21" t="s">
        <v>43</v>
      </c>
      <c r="I28" s="21" t="s">
        <v>44</v>
      </c>
      <c r="J28" s="21" t="s">
        <v>45</v>
      </c>
      <c r="K28" t="s">
        <v>54</v>
      </c>
    </row>
    <row r="29" spans="1:13" ht="24" x14ac:dyDescent="0.3">
      <c r="A29" s="22" t="s">
        <v>61</v>
      </c>
      <c r="B29" s="23" t="s">
        <v>55</v>
      </c>
      <c r="C29" s="24">
        <v>521736</v>
      </c>
      <c r="D29" s="24">
        <v>14850000</v>
      </c>
      <c r="E29" s="25">
        <v>146700</v>
      </c>
      <c r="F29" s="25">
        <v>2458114</v>
      </c>
      <c r="G29" s="25">
        <v>128967</v>
      </c>
      <c r="H29" s="25">
        <v>1943700.64</v>
      </c>
      <c r="I29" s="26">
        <f>IF(G29&gt;0,G29/C29,0)</f>
        <v>0.24718823312939878</v>
      </c>
      <c r="J29" s="27">
        <f>IF(H29&gt;0,H29/D29,0)</f>
        <v>0.13088893198653198</v>
      </c>
      <c r="K29"/>
    </row>
    <row r="30" spans="1:13" ht="24" x14ac:dyDescent="0.3">
      <c r="A30" s="22" t="s">
        <v>62</v>
      </c>
      <c r="B30" s="23" t="s">
        <v>56</v>
      </c>
      <c r="C30" s="24">
        <v>12500</v>
      </c>
      <c r="D30" s="24">
        <v>15760000</v>
      </c>
      <c r="E30" s="25">
        <v>700</v>
      </c>
      <c r="F30" s="25">
        <v>620000</v>
      </c>
      <c r="G30" s="25">
        <v>0</v>
      </c>
      <c r="H30" s="25">
        <v>3419543.99</v>
      </c>
      <c r="I30" s="26">
        <f>IF(G30&gt;0,G30/C30,0)</f>
        <v>0</v>
      </c>
      <c r="J30" s="27">
        <f>IF(H30&gt;0,H30/D30,0)</f>
        <v>0.21697614149746194</v>
      </c>
      <c r="K30"/>
    </row>
    <row r="31" spans="1:13" ht="24" x14ac:dyDescent="0.3">
      <c r="A31" s="22" t="s">
        <v>63</v>
      </c>
      <c r="B31" s="23" t="s">
        <v>57</v>
      </c>
      <c r="C31" s="24">
        <v>2600</v>
      </c>
      <c r="D31" s="24">
        <v>14972580</v>
      </c>
      <c r="E31" s="25">
        <v>650</v>
      </c>
      <c r="F31" s="25">
        <v>3743145</v>
      </c>
      <c r="G31" s="25">
        <v>1207</v>
      </c>
      <c r="H31" s="25">
        <v>2474275.36</v>
      </c>
      <c r="I31" s="26">
        <f t="shared" ref="I31:I35" si="0">IF(G31&gt;0,G31/C31,0)</f>
        <v>0.46423076923076922</v>
      </c>
      <c r="J31" s="27">
        <f t="shared" ref="J31:J35" si="1">IF(H31&gt;0,H31/D31,0)</f>
        <v>0.16525377456657436</v>
      </c>
      <c r="K31"/>
    </row>
    <row r="32" spans="1:13" ht="36" x14ac:dyDescent="0.3">
      <c r="A32" s="22" t="s">
        <v>64</v>
      </c>
      <c r="B32" s="23" t="s">
        <v>58</v>
      </c>
      <c r="C32" s="24">
        <v>135</v>
      </c>
      <c r="D32" s="24">
        <v>4527000</v>
      </c>
      <c r="E32" s="25">
        <v>50</v>
      </c>
      <c r="F32" s="25">
        <v>1387000</v>
      </c>
      <c r="G32" s="25">
        <v>54</v>
      </c>
      <c r="H32" s="25">
        <v>226519.6</v>
      </c>
      <c r="I32" s="26">
        <f t="shared" si="0"/>
        <v>0.4</v>
      </c>
      <c r="J32" s="27">
        <f t="shared" si="1"/>
        <v>5.003746410426331E-2</v>
      </c>
      <c r="K32"/>
    </row>
    <row r="33" spans="1:11" ht="24" x14ac:dyDescent="0.3">
      <c r="A33" s="22" t="s">
        <v>65</v>
      </c>
      <c r="B33" s="23" t="s">
        <v>59</v>
      </c>
      <c r="C33" s="24">
        <v>31</v>
      </c>
      <c r="D33" s="24">
        <v>6000000</v>
      </c>
      <c r="E33" s="25">
        <v>0</v>
      </c>
      <c r="F33" s="25">
        <v>0</v>
      </c>
      <c r="G33" s="25">
        <v>0</v>
      </c>
      <c r="H33" s="25">
        <v>981432.6</v>
      </c>
      <c r="I33" s="26">
        <f t="shared" si="0"/>
        <v>0</v>
      </c>
      <c r="J33" s="27">
        <f t="shared" si="1"/>
        <v>0.1635721</v>
      </c>
      <c r="K33"/>
    </row>
    <row r="34" spans="1:11" ht="60" x14ac:dyDescent="0.3">
      <c r="A34" s="22" t="s">
        <v>66</v>
      </c>
      <c r="B34" s="23" t="s">
        <v>55</v>
      </c>
      <c r="C34" s="24">
        <v>25500</v>
      </c>
      <c r="D34" s="24">
        <v>186669705</v>
      </c>
      <c r="E34" s="25">
        <v>8000</v>
      </c>
      <c r="F34" s="25">
        <v>47167426.020000003</v>
      </c>
      <c r="G34" s="25">
        <v>2805</v>
      </c>
      <c r="H34" s="25">
        <v>29747422.800000001</v>
      </c>
      <c r="I34" s="26">
        <f t="shared" si="0"/>
        <v>0.11</v>
      </c>
      <c r="J34" s="27">
        <f t="shared" si="1"/>
        <v>0.15935859972564911</v>
      </c>
      <c r="K34"/>
    </row>
    <row r="35" spans="1:11" ht="24" x14ac:dyDescent="0.3">
      <c r="A35" s="22" t="s">
        <v>67</v>
      </c>
      <c r="B35" s="23" t="s">
        <v>60</v>
      </c>
      <c r="C35" s="24">
        <v>37</v>
      </c>
      <c r="D35" s="24">
        <v>10039300</v>
      </c>
      <c r="E35" s="25">
        <v>0</v>
      </c>
      <c r="F35" s="25">
        <v>0</v>
      </c>
      <c r="G35" s="25">
        <v>0</v>
      </c>
      <c r="H35" s="25">
        <v>0</v>
      </c>
      <c r="I35" s="26">
        <f t="shared" si="0"/>
        <v>0</v>
      </c>
      <c r="J35" s="27">
        <f t="shared" si="1"/>
        <v>0</v>
      </c>
      <c r="K35"/>
    </row>
    <row r="36" spans="1:11" ht="36" x14ac:dyDescent="0.3">
      <c r="A36" s="22" t="s">
        <v>69</v>
      </c>
      <c r="B36" s="23" t="s">
        <v>55</v>
      </c>
      <c r="C36" s="24">
        <v>766000</v>
      </c>
      <c r="D36" s="24">
        <v>87300497</v>
      </c>
      <c r="E36" s="25">
        <v>0</v>
      </c>
      <c r="F36" s="25">
        <v>0</v>
      </c>
      <c r="G36" s="25">
        <v>0</v>
      </c>
      <c r="H36" s="25">
        <v>16468255.23</v>
      </c>
      <c r="I36" s="26">
        <f>IF(G36&gt;0,G36/C36,0)</f>
        <v>0</v>
      </c>
      <c r="J36" s="27">
        <f>IF(H36&gt;0,H36/D36,0)</f>
        <v>0.18863873398109063</v>
      </c>
      <c r="K36"/>
    </row>
    <row r="37" spans="1:11" ht="15.6" x14ac:dyDescent="0.3">
      <c r="A37" s="56" t="s">
        <v>28</v>
      </c>
      <c r="B37" s="56"/>
      <c r="C37" s="56"/>
      <c r="D37" s="56"/>
      <c r="E37" s="56"/>
      <c r="F37" s="56"/>
      <c r="G37" s="56"/>
      <c r="H37" s="56"/>
      <c r="I37" s="56"/>
      <c r="J37" s="56"/>
    </row>
    <row r="38" spans="1:11" ht="15.6" x14ac:dyDescent="0.3">
      <c r="A38" s="57" t="s">
        <v>29</v>
      </c>
      <c r="B38" s="57"/>
      <c r="C38" s="57"/>
      <c r="D38" s="57"/>
      <c r="E38" s="57"/>
      <c r="F38" s="57"/>
      <c r="G38" s="57"/>
      <c r="H38" s="57"/>
      <c r="I38" s="57"/>
      <c r="J38" s="57"/>
      <c r="K38" s="1"/>
    </row>
    <row r="39" spans="1:11" ht="110.25" customHeight="1" x14ac:dyDescent="0.3">
      <c r="A39" s="28" t="s">
        <v>30</v>
      </c>
      <c r="B39" s="53" t="s">
        <v>72</v>
      </c>
      <c r="C39" s="53"/>
      <c r="D39" s="53"/>
      <c r="E39" s="53"/>
      <c r="F39" s="53"/>
      <c r="G39" s="53"/>
      <c r="H39" s="53"/>
      <c r="I39" s="53"/>
      <c r="J39" s="53"/>
    </row>
    <row r="40" spans="1:11" ht="119.4" customHeight="1" x14ac:dyDescent="0.3">
      <c r="A40" s="28" t="s">
        <v>31</v>
      </c>
      <c r="B40" s="53" t="s">
        <v>73</v>
      </c>
      <c r="C40" s="53"/>
      <c r="D40" s="53"/>
      <c r="E40" s="53"/>
      <c r="F40" s="53"/>
      <c r="G40" s="53"/>
      <c r="H40" s="53"/>
      <c r="I40" s="53"/>
      <c r="J40" s="53"/>
    </row>
    <row r="41" spans="1:11" x14ac:dyDescent="0.3">
      <c r="A41" s="5" t="s">
        <v>32</v>
      </c>
      <c r="B41" s="67"/>
      <c r="C41" s="67"/>
      <c r="D41" s="67"/>
      <c r="E41" s="67"/>
      <c r="F41" s="67"/>
      <c r="G41" s="67"/>
      <c r="H41" s="67"/>
      <c r="I41" s="67"/>
      <c r="J41" s="68"/>
    </row>
    <row r="42" spans="1:11" ht="207" customHeight="1" x14ac:dyDescent="0.3">
      <c r="A42" s="28" t="s">
        <v>33</v>
      </c>
      <c r="B42" s="53" t="s">
        <v>78</v>
      </c>
      <c r="C42" s="53"/>
      <c r="D42" s="53"/>
      <c r="E42" s="53"/>
      <c r="F42" s="53"/>
      <c r="G42" s="53"/>
      <c r="H42" s="53"/>
      <c r="I42" s="53"/>
      <c r="J42" s="53"/>
    </row>
    <row r="43" spans="1:11" ht="15.6" x14ac:dyDescent="0.3">
      <c r="A43" s="56" t="s">
        <v>77</v>
      </c>
      <c r="B43" s="56"/>
      <c r="C43" s="56"/>
      <c r="D43" s="56"/>
      <c r="E43" s="56"/>
      <c r="F43" s="56"/>
      <c r="G43" s="56"/>
      <c r="H43" s="56"/>
      <c r="I43" s="56"/>
      <c r="J43" s="56"/>
    </row>
    <row r="44" spans="1:11" ht="15.6" x14ac:dyDescent="0.3">
      <c r="A44" s="62" t="s">
        <v>34</v>
      </c>
      <c r="B44" s="62"/>
      <c r="C44" s="62"/>
      <c r="D44" s="62"/>
      <c r="E44" s="62"/>
      <c r="F44" s="62"/>
      <c r="G44" s="62"/>
      <c r="H44" s="62"/>
      <c r="I44" s="62"/>
      <c r="J44" s="62"/>
      <c r="K44" s="1"/>
    </row>
    <row r="45" spans="1:11" x14ac:dyDescent="0.3">
      <c r="A45" s="63"/>
      <c r="B45" s="64"/>
      <c r="C45" s="64"/>
      <c r="D45" s="64"/>
      <c r="E45" s="64"/>
      <c r="F45" s="64"/>
      <c r="G45" s="64"/>
      <c r="H45" s="64"/>
      <c r="I45" s="64"/>
      <c r="J45" s="65"/>
    </row>
    <row r="46" spans="1:11" ht="30.75" customHeight="1" x14ac:dyDescent="0.3">
      <c r="A46" s="66"/>
      <c r="B46" s="66"/>
      <c r="C46" s="66"/>
      <c r="D46" s="66"/>
      <c r="E46" s="66"/>
      <c r="F46" s="66"/>
      <c r="G46" s="66"/>
      <c r="H46" s="66"/>
      <c r="I46" s="66"/>
      <c r="J46" s="66"/>
    </row>
    <row r="47" spans="1:11" x14ac:dyDescent="0.3">
      <c r="A47" s="12"/>
    </row>
    <row r="49" spans="1:1" x14ac:dyDescent="0.3">
      <c r="A49" s="14" t="s">
        <v>75</v>
      </c>
    </row>
    <row r="50" spans="1:1" x14ac:dyDescent="0.3">
      <c r="A50" s="13" t="s">
        <v>76</v>
      </c>
    </row>
  </sheetData>
  <mergeCells count="48">
    <mergeCell ref="A43:J43"/>
    <mergeCell ref="A44:J44"/>
    <mergeCell ref="A45:J45"/>
    <mergeCell ref="A46:J46"/>
    <mergeCell ref="B9:J9"/>
    <mergeCell ref="B10:J10"/>
    <mergeCell ref="B21:J21"/>
    <mergeCell ref="A37:J37"/>
    <mergeCell ref="A38:J38"/>
    <mergeCell ref="B39:J39"/>
    <mergeCell ref="B40:J40"/>
    <mergeCell ref="B41:J41"/>
    <mergeCell ref="B42:J42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1" type="noConversion"/>
  <dataValidations count="16">
    <dataValidation allowBlank="1" showInputMessage="1" showErrorMessage="1" prompt="Monto ejecutado en el trimestre" sqref="H28" xr:uid="{90E46E24-8E3F-4224-9F5D-F387CD76556E}"/>
    <dataValidation allowBlank="1" showInputMessage="1" showErrorMessage="1" prompt="Meta alcanzada en el trimestre" sqref="G28" xr:uid="{078E0B3D-C3D5-4323-9A6F-7DD5AA0A91C9}"/>
    <dataValidation allowBlank="1" showInputMessage="1" showErrorMessage="1" prompt="Monto presupuestado para el producto" sqref="F28 D28 E29:H36" xr:uid="{247AEBBA-5BB4-404D-982B-514E41C68A75}"/>
    <dataValidation allowBlank="1" showInputMessage="1" showErrorMessage="1" prompt="Meta anual del indicador" sqref="C28:C36 E28 D29:D36" xr:uid="{F1CB8B99-164D-4F51-9E69-AECE57493A93}"/>
    <dataValidation allowBlank="1" showInputMessage="1" showErrorMessage="1" prompt="Nombre del indicador" sqref="B28:B36" xr:uid="{3FF3C7F1-052B-4689-97E1-0EEC782A6AE3}"/>
    <dataValidation allowBlank="1" showInputMessage="1" showErrorMessage="1" prompt="Nombre de cada producto" sqref="A28:A36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45:J45" xr:uid="{DA848EFB-3FC8-4206-B557-B09F4E34DBE3}"/>
    <dataValidation allowBlank="1" showInputMessage="1" showErrorMessage="1" prompt="De existir desvío, explicar razones." sqref="B42:J42" xr:uid="{15752D16-318A-466B-84D2-F16C378EE918}"/>
    <dataValidation allowBlank="1" showInputMessage="1" showErrorMessage="1" prompt="1. Describir lo plasmado en el presupuesto_x000a_2. Describir lo alcanzado en términos financieros y de producción " sqref="B41:J41" xr:uid="{A72D67B3-A10B-4E8F-9A22-A756D2816C9A}"/>
    <dataValidation allowBlank="1" showInputMessage="1" showErrorMessage="1" prompt="¿En qué consiste el producto? su objetivo" sqref="B40:J40" xr:uid="{C5CE3DEC-0EC8-49F9-8F89-90A444E4EB2F}"/>
    <dataValidation allowBlank="1" showInputMessage="1" showErrorMessage="1" prompt="Nombre del producto" sqref="B39:J39" xr:uid="{57A174E9-6613-4681-B27E-70CFF7E4AC6E}"/>
    <dataValidation allowBlank="1" showInputMessage="1" showErrorMessage="1" prompt="¿A quién va dirigido el programa?, ¿qué característica tiene esta población que requiere ser beneficiada?" sqref="B20:J20" xr:uid="{11F3E972-AD96-42CB-BEF8-91EA11A88336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0866141732283472" right="0.70866141732283472" top="0.74803149606299213" bottom="0.74803149606299213" header="0.31496062992125984" footer="0.31496062992125984"/>
  <pageSetup paperSize="5" scale="90" orientation="landscape" r:id="rId1"/>
  <ignoredErrors>
    <ignoredError sqref="I36:J36 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Abel Canela</cp:lastModifiedBy>
  <cp:lastPrinted>2022-10-14T19:04:58Z</cp:lastPrinted>
  <dcterms:created xsi:type="dcterms:W3CDTF">2021-03-22T15:50:10Z</dcterms:created>
  <dcterms:modified xsi:type="dcterms:W3CDTF">2022-10-21T16:21:52Z</dcterms:modified>
</cp:coreProperties>
</file>