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xr:revisionPtr revIDLastSave="0" documentId="8_{E2763F00-20AE-45C9-9854-830C0E54FB2E}" xr6:coauthVersionLast="47" xr6:coauthVersionMax="47" xr10:uidLastSave="{00000000-0000-0000-0000-000000000000}"/>
  <bookViews>
    <workbookView xWindow="-108" yWindow="-108" windowWidth="23256" windowHeight="12456" xr2:uid="{1C8748F6-E6E0-4DEF-8E36-E0D0750AF8D6}"/>
  </bookViews>
  <sheets>
    <sheet name="T4"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 l="1"/>
  <c r="I36" i="1"/>
  <c r="J35" i="1"/>
  <c r="I35" i="1"/>
  <c r="J34" i="1"/>
  <c r="I34" i="1"/>
  <c r="J33" i="1"/>
  <c r="I33" i="1"/>
  <c r="J32" i="1"/>
  <c r="I32" i="1"/>
  <c r="J31" i="1"/>
  <c r="I31" i="1"/>
  <c r="J30" i="1"/>
  <c r="I30" i="1"/>
  <c r="J29" i="1"/>
  <c r="I29" i="1"/>
  <c r="I25" i="1"/>
  <c r="C16" i="1"/>
  <c r="B15" i="1"/>
  <c r="C15" i="1" s="1"/>
  <c r="C14" i="1"/>
</calcChain>
</file>

<file path=xl/sharedStrings.xml><?xml version="1.0" encoding="utf-8"?>
<sst xmlns="http://schemas.openxmlformats.org/spreadsheetml/2006/main" count="81" uniqueCount="79">
  <si>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</si>
  <si>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</si>
  <si>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</si>
  <si>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</si>
  <si>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</si>
  <si>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</si>
  <si>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</si>
  <si>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</si>
  <si>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</si>
  <si>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</si>
  <si>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</si>
  <si>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</si>
  <si>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</si>
  <si>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</si>
  <si>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</si>
  <si>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</si>
  <si>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</si>
  <si>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</si>
  <si>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</si>
  <si>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</si>
  <si>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Objetivo general:</t>
  </si>
  <si>
    <t>Objetivo(s) específico(s):</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</si>
  <si>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</si>
  <si>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</si>
  <si>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</si>
  <si>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</si>
  <si>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</si>
  <si>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</si>
  <si>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</si>
  <si>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</si>
  <si>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</si>
  <si>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</si>
  <si>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</si>
  <si>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</si>
  <si>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</si>
  <si>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</si>
  <si>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</si>
  <si>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</si>
  <si>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</si>
  <si>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</si>
  <si>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</si>
  <si>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</si>
  <si>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</si>
  <si>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</si>
  <si>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</si>
  <si>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</si>
  <si>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</si>
  <si>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</si>
  <si>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</si>
  <si>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</si>
  <si>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</si>
  <si>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</si>
  <si>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5842 - Publico en general accede a los edificios patrimoniales, museos y sitios historicos en el pais</t>
  </si>
  <si>
    <t>Numero de visitantes</t>
  </si>
  <si>
    <t>5844 - Publico en general participa de las actividades del patrimonio cultural inmaterial del pais.</t>
  </si>
  <si>
    <t>Numero de participantes</t>
  </si>
  <si>
    <t>5846 - Publico en general recibe formacion en arte y areas del que hacer cultural</t>
  </si>
  <si>
    <t>Numero de estudiantes recibiendo formacion</t>
  </si>
  <si>
    <t>5847 - Jovenes y adultos acceden a la capacitacion profesional y educacion intelectual en las diferentes areas culturales</t>
  </si>
  <si>
    <t>Numero de egresados  capacitados</t>
  </si>
  <si>
    <t>5849 - Publicaciones y ediciones de obras literarias, artisticas y culturales</t>
  </si>
  <si>
    <t>Numero de publicaciones</t>
  </si>
  <si>
    <t>5850 - Publico en general disfrutando de las creaciones y expresiones humanas a traves de recursos plasticos, linguisticos o sonoros, bienes y servicios de las industrias culturales y reconocimientos al talento</t>
  </si>
  <si>
    <t>5851 - Artistas e intelectuales reciben premios a la innovacion y emprendimiento cultural</t>
  </si>
  <si>
    <t>Numero de artistas e intelectuales premiados</t>
  </si>
  <si>
    <t>6530 - Poblacion nacional y extranjera accede a oferta literaria a traves de eventos para el fomento de la lectura y la cultura</t>
  </si>
  <si>
    <t>V. Análisis de los Logros y Desviaciones</t>
  </si>
  <si>
    <t>V.I - Información de Logros y Desviaciones por Producto</t>
  </si>
  <si>
    <t xml:space="preserve">Producto: </t>
  </si>
  <si>
    <t>1. 5842
2. 5844
3. 5846
4. 5847
5. 5849
6. 5850
7. 5851
8. 6530</t>
  </si>
  <si>
    <t xml:space="preserve">Descripción del producto: </t>
  </si>
  <si>
    <t>1. Público en general accede a los edificios patrimoniales, museos y sitios históricos en el país
2. Público en general participa de las actividades del patrimonio cultural inmaterial del país.
3. Público en general recibe formación en arte y áreas del que hacer cultural
4. Jóvenes y adultos acceden a la capacitación profesional y educación intelectual en las diferentes áreas culturales
5. Público en general disfrutando de las creaciones y expresiones humanas a través de recursos plásticos, lingüísticos o sonoros, bienes y servicios de las industrias culturales y reconocimientos al talento
6. Artistas e intelectuales reciben premios a la innovación y emprendimiento cultural
7. Población nacional y extranjera accede a oferta literaria a través de eventos para el fomento de la lectura y la cultura</t>
  </si>
  <si>
    <t>Logros alcanzados:</t>
  </si>
  <si>
    <t>Causas y justificación del desvío:</t>
  </si>
  <si>
    <t>1. La causa de desvío de un 7.89% responde al impacto que tuvo el evento "Noches de Navidad", el mismo resulto en un impacto positivo en las visitas durante este trimestre.
2. La Meta Física superó la cantidad estimada de visitantes nacionales y extranjeros al evento, incluida la participación de comunidades, grupos e individuos portadores de tradiciones del patrimonio cultural nacional, esto debido a la actividad de Atabales de Sainaguá 2022, organizado por la Fundación Sol Naciente en la provincia San Cristóbal.
3. El programa "Fondo de la Formación y la Difusión Artística y Cultural",  además de 6 nuevos maestros y 1 nueva Escuela, fueron la principal causa que generaró el doble de impacto en los niños niñas y adolescentes asistentes a las escuelas libres del país.
4. Esta cantidad no es lo regular, ya que se realizo una graduación extraordinaria en ese trimestre, de estudiantes de distintos años que no habian podido conseguir la certificación para la graduacion en su momento.
5. La desviación física obedece al cumplimiento retroactivo relacionado a publicaciones pendientes al año 2021 y las estipuladas a este trimestre 2022.
6. Esta desviación positiva responde de manera directa a la actividad no programada de "Noches de Navidad", realizada en la Plaza de la Cultura.
7. Esta desviación negativa obedece a que no se realizaron los premios de artesanías estipulados para este trimestre.
8. Este Impacto positivo de 96.03% responde al Festival del Libro y la Lectura realizado en la provincia de Puerto Plata, 2,027 Personas asistieron a las diferentes actividades realizadas  en los alrededores y 13,337 visitantes que ingresaron a actividades realizadas en la Plazoleta.</t>
  </si>
  <si>
    <t>.</t>
  </si>
  <si>
    <t xml:space="preserve">VI. I - De acuerdo a los eventos presentados durante la ejecución del producto, ¿qué aspecto puede mejorarse? </t>
  </si>
  <si>
    <t>Lorena Valenzuela</t>
  </si>
  <si>
    <t>Directora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</si>
</sst>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5"/>
      <color indexed="8"/>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Protection="1">
      <protection locked="0"/>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9" fillId="0" borderId="19" xfId="0" applyFont="1" applyBorder="1" applyAlignment="1">
      <alignment vertical="center"/>
    </xf>
    <xf numFmtId="49" fontId="10" fillId="0" borderId="19" xfId="0" quotePrefix="1" applyNumberFormat="1" applyFont="1" applyBorder="1" applyAlignment="1" applyProtection="1">
      <alignment horizontal="left" vertical="center" wrapText="1"/>
      <protection locked="0"/>
    </xf>
    <xf numFmtId="0" fontId="2" fillId="0" borderId="19" xfId="0" applyFont="1" applyBorder="1"/>
    <xf numFmtId="0" fontId="11" fillId="0" borderId="19"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protection locked="0"/>
    </xf>
    <xf numFmtId="0" fontId="12" fillId="0" borderId="0" xfId="0" applyFont="1" applyProtection="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0" fontId="14" fillId="7" borderId="19" xfId="0" applyFont="1" applyFill="1" applyBorder="1" applyAlignment="1">
      <alignment horizontal="center" vertical="center" wrapText="1"/>
    </xf>
    <xf numFmtId="0" fontId="9" fillId="0" borderId="19" xfId="0" applyFont="1" applyBorder="1" applyAlignment="1">
      <alignment vertical="center" wrapText="1"/>
    </xf>
    <xf numFmtId="0" fontId="7" fillId="5" borderId="19" xfId="0" applyFont="1" applyFill="1" applyBorder="1" applyAlignment="1">
      <alignment horizontal="left" vertical="center"/>
    </xf>
    <xf numFmtId="0" fontId="8" fillId="6" borderId="19" xfId="0" applyFont="1" applyFill="1" applyBorder="1" applyAlignment="1">
      <alignment horizontal="left" vertical="center"/>
    </xf>
    <xf numFmtId="0" fontId="16" fillId="7" borderId="19" xfId="0" applyFont="1" applyFill="1" applyBorder="1" applyAlignment="1">
      <alignment horizontal="center" vertical="center" wrapText="1" readingOrder="1"/>
    </xf>
    <xf numFmtId="39" fontId="12" fillId="0" borderId="19" xfId="1" applyNumberFormat="1" applyFont="1" applyFill="1" applyBorder="1" applyAlignment="1" applyProtection="1">
      <alignment horizontal="center" vertical="center" wrapText="1" readingOrder="1"/>
      <protection locked="0"/>
    </xf>
    <xf numFmtId="39" fontId="12" fillId="0" borderId="20" xfId="1" applyNumberFormat="1" applyFont="1" applyFill="1" applyBorder="1" applyAlignment="1" applyProtection="1">
      <alignment horizontal="center" vertical="center" wrapText="1" readingOrder="1"/>
      <protection locked="0"/>
    </xf>
    <xf numFmtId="39" fontId="12" fillId="0" borderId="21" xfId="1" applyNumberFormat="1" applyFont="1" applyFill="1" applyBorder="1" applyAlignment="1" applyProtection="1">
      <alignment horizontal="center" vertical="center" wrapText="1" readingOrder="1"/>
      <protection locked="0"/>
    </xf>
    <xf numFmtId="39" fontId="12" fillId="0" borderId="22" xfId="1" applyNumberFormat="1" applyFont="1" applyFill="1" applyBorder="1" applyAlignment="1" applyProtection="1">
      <alignment horizontal="center" vertical="center" wrapText="1" readingOrder="1"/>
      <protection locked="0"/>
    </xf>
    <xf numFmtId="10" fontId="12" fillId="8" borderId="19" xfId="2" applyNumberFormat="1" applyFont="1" applyFill="1" applyBorder="1" applyAlignment="1" applyProtection="1">
      <alignment horizontal="center" vertical="center" wrapText="1" readingOrder="1"/>
    </xf>
    <xf numFmtId="165" fontId="0" fillId="0" borderId="0" xfId="0" applyNumberFormat="1"/>
    <xf numFmtId="0" fontId="0" fillId="0" borderId="19" xfId="0" applyBorder="1"/>
    <xf numFmtId="0" fontId="17" fillId="9" borderId="19" xfId="0" applyFont="1" applyFill="1" applyBorder="1" applyAlignment="1">
      <alignment horizontal="center" vertical="center" wrapText="1" readingOrder="1"/>
    </xf>
    <xf numFmtId="0" fontId="12" fillId="7" borderId="19" xfId="0" applyFont="1" applyFill="1" applyBorder="1" applyAlignment="1">
      <alignment vertical="top" wrapText="1"/>
    </xf>
    <xf numFmtId="0" fontId="18" fillId="9" borderId="19" xfId="0" applyFont="1" applyFill="1" applyBorder="1" applyAlignment="1">
      <alignment horizontal="center" vertical="center" wrapText="1" readingOrder="1"/>
    </xf>
    <xf numFmtId="0" fontId="19" fillId="0" borderId="19" xfId="0" applyFont="1" applyBorder="1" applyAlignment="1" applyProtection="1">
      <alignment horizontal="center" vertical="top" wrapText="1"/>
      <protection locked="0"/>
    </xf>
    <xf numFmtId="0" fontId="19" fillId="0" borderId="19" xfId="0" applyFont="1" applyBorder="1" applyAlignment="1" applyProtection="1">
      <alignment horizontal="center" vertical="center" wrapText="1"/>
      <protection locked="0"/>
    </xf>
    <xf numFmtId="166" fontId="19" fillId="0" borderId="19" xfId="0" applyNumberFormat="1" applyFont="1" applyBorder="1" applyAlignment="1" applyProtection="1">
      <alignment horizontal="center" vertical="center" wrapText="1" readingOrder="1"/>
      <protection locked="0"/>
    </xf>
    <xf numFmtId="165" fontId="19" fillId="0" borderId="19" xfId="0" applyNumberFormat="1" applyFont="1" applyBorder="1" applyAlignment="1" applyProtection="1">
      <alignment horizontal="center" vertical="center" wrapText="1" readingOrder="1"/>
      <protection locked="0"/>
    </xf>
    <xf numFmtId="10" fontId="19" fillId="8" borderId="19" xfId="2" applyNumberFormat="1" applyFont="1" applyFill="1" applyBorder="1" applyAlignment="1" applyProtection="1">
      <alignment horizontal="center" vertical="center" wrapText="1" readingOrder="1"/>
      <protection locked="0"/>
    </xf>
    <xf numFmtId="167" fontId="19"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8" fillId="6" borderId="19" xfId="0" applyFont="1" applyFill="1" applyBorder="1" applyAlignment="1">
      <alignment horizontal="left" vertical="center" wrapText="1"/>
    </xf>
    <xf numFmtId="0" fontId="11" fillId="0" borderId="23"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20" fillId="0" borderId="0" xfId="0" applyFont="1" applyAlignment="1">
      <alignment horizontal="left" vertical="center" wrapText="1"/>
    </xf>
    <xf numFmtId="0" fontId="21" fillId="0" borderId="0" xfId="0" applyFont="1" applyAlignment="1">
      <alignment horizontal="center" vertical="top" wrapText="1"/>
    </xf>
    <xf numFmtId="0" fontId="16" fillId="0" borderId="0" xfId="0" applyFont="1" applyAlignment="1" applyProtection="1">
      <alignment horizontal="center"/>
      <protection locked="0"/>
    </xf>
    <xf numFmtId="0" fontId="12"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30372118-A8BF-4C73-AD34-7F3BF47A6B5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114300</xdr:rowOff>
    </xdr:from>
    <xdr:ext cx="1322070" cy="667171"/>
    <xdr:pic>
      <xdr:nvPicPr>
        <xdr:cNvPr id="2" name="Imagen 1">
          <a:extLst>
            <a:ext uri="{FF2B5EF4-FFF2-40B4-BE49-F238E27FC236}">
              <a16:creationId xmlns:a16="http://schemas.microsoft.com/office/drawing/2014/main" id="{8F78D8CD-0D29-4B45-98BA-5B71E03758E6}"/>
            </a:ext>
          </a:extLst>
        </xdr:cNvPr>
        <xdr:cNvPicPr>
          <a:picLocks noChangeAspect="1"/>
        </xdr:cNvPicPr>
      </xdr:nvPicPr>
      <xdr:blipFill>
        <a:blip xmlns:r="http://schemas.openxmlformats.org/officeDocument/2006/relationships" r:embed="rId1"/>
        <a:stretch>
          <a:fillRect/>
        </a:stretch>
      </xdr:blipFill>
      <xdr:spPr>
        <a:xfrm>
          <a:off x="99061" y="114300"/>
          <a:ext cx="1322070" cy="6671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se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 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116308-F19F-4D6A-A857-26F1773EEAE5}" name="Tabla1" displayName="Tabla1" ref="A28:K36" totalsRowShown="0" headerRowDxfId="14" dataDxfId="13" headerRowBorderDxfId="11" tableBorderDxfId="12" totalsRowBorderDxfId="10">
  <tableColumns count="11">
    <tableColumn id="1" xr3:uid="{D615680F-4B09-48A3-926B-6847C2EC32F8}" name="Producto" dataDxfId="9"/>
    <tableColumn id="2" xr3:uid="{13DA2079-A6D0-4E74-8BDD-A36E767BC628}" name="Indicador" dataDxfId="8"/>
    <tableColumn id="3" xr3:uid="{1BB24F34-940A-4F56-85FE-3818CFD15093}" name="Física_x000a_(A)" dataDxfId="7"/>
    <tableColumn id="4" xr3:uid="{EDAA239F-B644-4552-BEF7-754213E40C97}" name="Financiera_x000a_(B)" dataDxfId="6"/>
    <tableColumn id="9" xr3:uid="{2D387A22-0FFE-4AE4-8F92-462646E5E1C0}" name="Física_x000a_(C)" dataDxfId="5"/>
    <tableColumn id="10" xr3:uid="{DB15F2F0-5979-457B-884F-E0BAD2E251D4}" name="Financiera_x000a_(D)" dataDxfId="4"/>
    <tableColumn id="5" xr3:uid="{D41B6B63-C6AC-41F9-9253-41EDE5EF9068}" name="Física _x000a_(E)" dataDxfId="3"/>
    <tableColumn id="6" xr3:uid="{B7CC6B18-7836-4FF5-B531-5744A940F7AA}" name="Financiera _x000a_ (F)" dataDxfId="2"/>
    <tableColumn id="7" xr3:uid="{5AAE4875-B872-4798-9FE2-4E5298E324FE}" name="Física _x000a_(%)_x000a_ G=E/C" dataDxfId="1">
      <calculatedColumnFormula>IF(G29&gt;0,G29/C29,0)</calculatedColumnFormula>
    </tableColumn>
    <tableColumn id="8" xr3:uid="{F73132D7-FDD7-446D-9233-6BA72086449C}" name="Financiero _x000a_(%) _x000a_H=F/D" dataDxfId="0">
      <calculatedColumnFormula>IF(H29&gt;0,H29/D29,0)</calculatedColumnFormula>
    </tableColumn>
    <tableColumn id="11" xr3:uid="{205DD943-1C6E-48D3-996F-32B270BF343F}"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13A6-7958-4DC8-8A3D-248E02F69EFF}">
  <dimension ref="A1:M50"/>
  <sheetViews>
    <sheetView tabSelected="1" topLeftCell="A21" workbookViewId="0">
      <selection activeCell="I25" sqref="I25:J25"/>
    </sheetView>
  </sheetViews>
  <sheetFormatPr baseColWidth="10" defaultColWidth="11.44140625" defaultRowHeight="14.4" x14ac:dyDescent="0.3"/>
  <cols>
    <col min="1" max="1" width="38" style="36" customWidth="1"/>
    <col min="2" max="2" width="32.5546875" style="36" bestFit="1" customWidth="1"/>
    <col min="3" max="10" width="12.6640625" style="36" customWidth="1"/>
    <col min="11" max="11" width="0" style="36" hidden="1" customWidth="1"/>
    <col min="13" max="13" width="13.44140625" bestFit="1" customWidth="1"/>
  </cols>
  <sheetData>
    <row r="1" spans="1:11" ht="21.6" thickBot="1" x14ac:dyDescent="0.35">
      <c r="A1" s="1"/>
      <c r="B1" s="2" t="s">
        <v>0</v>
      </c>
      <c r="C1" s="3"/>
      <c r="D1" s="3"/>
      <c r="E1" s="3"/>
      <c r="F1" s="3"/>
      <c r="G1" s="3"/>
      <c r="H1" s="3"/>
      <c r="I1" s="3"/>
      <c r="J1" s="4"/>
      <c r="K1" s="5"/>
    </row>
    <row r="2" spans="1:11" ht="21.6" thickBot="1" x14ac:dyDescent="0.35">
      <c r="A2" s="6"/>
      <c r="B2" s="7" t="s">
        <v>1</v>
      </c>
      <c r="C2" s="8"/>
      <c r="D2" s="7" t="s">
        <v>2</v>
      </c>
      <c r="E2" s="8"/>
      <c r="F2" s="8"/>
      <c r="G2" s="8"/>
      <c r="H2" s="9"/>
      <c r="I2" s="10" t="s">
        <v>3</v>
      </c>
      <c r="J2" s="11" t="s">
        <v>4</v>
      </c>
      <c r="K2" s="5"/>
    </row>
    <row r="3" spans="1:11" ht="21.6" thickBot="1" x14ac:dyDescent="0.35">
      <c r="A3" s="12"/>
      <c r="B3" s="13" t="s">
        <v>5</v>
      </c>
      <c r="C3" s="14"/>
      <c r="D3" s="13"/>
      <c r="E3" s="14"/>
      <c r="F3" s="14"/>
      <c r="G3" s="14"/>
      <c r="H3" s="15"/>
      <c r="I3" s="16"/>
      <c r="J3" s="17"/>
      <c r="K3" s="5"/>
    </row>
    <row r="4" spans="1:11" x14ac:dyDescent="0.3">
      <c r="A4" s="18"/>
      <c r="B4" s="19"/>
      <c r="C4" s="19"/>
      <c r="D4" s="20"/>
      <c r="E4" s="20"/>
      <c r="F4" s="20"/>
      <c r="G4" s="20"/>
      <c r="H4" s="20"/>
      <c r="I4" s="19"/>
      <c r="J4" s="21"/>
      <c r="K4" s="5"/>
    </row>
    <row r="5" spans="1:11" ht="3" customHeight="1" x14ac:dyDescent="0.3">
      <c r="A5" s="22"/>
      <c r="B5" s="23"/>
      <c r="C5" s="23"/>
      <c r="D5" s="23"/>
      <c r="E5" s="23"/>
      <c r="F5" s="23"/>
      <c r="G5" s="23"/>
      <c r="H5" s="23"/>
      <c r="I5" s="23"/>
      <c r="J5" s="24"/>
      <c r="K5" s="5"/>
    </row>
    <row r="6" spans="1:11" ht="15.6" x14ac:dyDescent="0.3">
      <c r="A6" s="25" t="s">
        <v>6</v>
      </c>
      <c r="B6" s="26"/>
      <c r="C6" s="26"/>
      <c r="D6" s="26"/>
      <c r="E6" s="26"/>
      <c r="F6" s="26"/>
      <c r="G6" s="26"/>
      <c r="H6" s="26"/>
      <c r="I6" s="26"/>
      <c r="J6" s="27"/>
      <c r="K6" s="5"/>
    </row>
    <row r="7" spans="1:11" ht="15.6" x14ac:dyDescent="0.3">
      <c r="A7" s="28" t="s">
        <v>7</v>
      </c>
      <c r="B7" s="29"/>
      <c r="C7" s="29"/>
      <c r="D7" s="29"/>
      <c r="E7" s="29"/>
      <c r="F7" s="29"/>
      <c r="G7" s="29"/>
      <c r="H7" s="29"/>
      <c r="I7" s="29"/>
      <c r="J7" s="30"/>
      <c r="K7" s="5"/>
    </row>
    <row r="8" spans="1:11" x14ac:dyDescent="0.3">
      <c r="A8" s="31" t="s">
        <v>8</v>
      </c>
      <c r="B8" s="32" t="s">
        <v>9</v>
      </c>
      <c r="C8" s="32"/>
      <c r="D8" s="32"/>
      <c r="E8" s="32"/>
      <c r="F8" s="32"/>
      <c r="G8" s="32"/>
      <c r="H8" s="32"/>
      <c r="I8" s="32"/>
      <c r="J8" s="32"/>
      <c r="K8" s="5"/>
    </row>
    <row r="9" spans="1:11" ht="15" customHeight="1" x14ac:dyDescent="0.3">
      <c r="A9" s="33" t="s">
        <v>10</v>
      </c>
      <c r="B9" s="32" t="s">
        <v>11</v>
      </c>
      <c r="C9" s="32"/>
      <c r="D9" s="32"/>
      <c r="E9" s="32"/>
      <c r="F9" s="32"/>
      <c r="G9" s="32"/>
      <c r="H9" s="32"/>
      <c r="I9" s="32"/>
      <c r="J9" s="32"/>
      <c r="K9" s="5"/>
    </row>
    <row r="10" spans="1:11" x14ac:dyDescent="0.3">
      <c r="A10" s="33" t="s">
        <v>12</v>
      </c>
      <c r="B10" s="32" t="s">
        <v>13</v>
      </c>
      <c r="C10" s="32"/>
      <c r="D10" s="32"/>
      <c r="E10" s="32"/>
      <c r="F10" s="32"/>
      <c r="G10" s="32"/>
      <c r="H10" s="32"/>
      <c r="I10" s="32"/>
      <c r="J10" s="32"/>
      <c r="K10" s="5"/>
    </row>
    <row r="11" spans="1:11" ht="54.6" customHeight="1" x14ac:dyDescent="0.3">
      <c r="A11" s="31" t="s">
        <v>14</v>
      </c>
      <c r="B11" s="34" t="s">
        <v>15</v>
      </c>
      <c r="C11" s="35"/>
      <c r="D11" s="35"/>
      <c r="E11" s="35"/>
      <c r="F11" s="35"/>
      <c r="G11" s="35"/>
      <c r="H11" s="35"/>
      <c r="I11" s="35"/>
      <c r="J11" s="35"/>
    </row>
    <row r="12" spans="1:11" ht="36" customHeight="1" x14ac:dyDescent="0.3">
      <c r="A12" s="31" t="s">
        <v>16</v>
      </c>
      <c r="B12" s="34" t="s">
        <v>17</v>
      </c>
      <c r="C12" s="35"/>
      <c r="D12" s="35"/>
      <c r="E12" s="35"/>
      <c r="F12" s="35"/>
      <c r="G12" s="35"/>
      <c r="H12" s="35"/>
      <c r="I12" s="35"/>
      <c r="J12" s="35"/>
    </row>
    <row r="13" spans="1:11" ht="15.6" x14ac:dyDescent="0.3">
      <c r="A13" s="25" t="s">
        <v>18</v>
      </c>
      <c r="B13" s="26"/>
      <c r="C13" s="26"/>
      <c r="D13" s="26"/>
      <c r="E13" s="26"/>
      <c r="F13" s="26"/>
      <c r="G13" s="26"/>
      <c r="H13" s="26"/>
      <c r="I13" s="26"/>
      <c r="J13" s="27"/>
    </row>
    <row r="14" spans="1:11" ht="24.75" customHeight="1" x14ac:dyDescent="0.3">
      <c r="A14" s="31" t="s">
        <v>19</v>
      </c>
      <c r="B14" s="37">
        <v>0</v>
      </c>
      <c r="C14" s="38" t="str">
        <f>IFERROR(VLOOKUP(B14,'[1]Validacion datos'!A2:B5,2,FALSE),"")</f>
        <v/>
      </c>
      <c r="D14" s="38"/>
      <c r="E14" s="38"/>
      <c r="F14" s="38"/>
      <c r="G14" s="38"/>
      <c r="H14" s="38"/>
      <c r="I14" s="38"/>
      <c r="J14" s="38"/>
    </row>
    <row r="15" spans="1:11" ht="21.75" customHeight="1" x14ac:dyDescent="0.3">
      <c r="A15" s="31" t="s">
        <v>20</v>
      </c>
      <c r="B15" s="39">
        <f>_xlfn.NUMBERVALUE(LEFT(B16,3))</f>
        <v>0</v>
      </c>
      <c r="C15" s="38" t="str">
        <f>IFERROR(VLOOKUP(B15,'[2]Validacion datos'!A8:B26,2,FALSE),"")</f>
        <v/>
      </c>
      <c r="D15" s="38"/>
      <c r="E15" s="38"/>
      <c r="F15" s="38"/>
      <c r="G15" s="38"/>
      <c r="H15" s="38"/>
      <c r="I15" s="38"/>
      <c r="J15" s="38"/>
    </row>
    <row r="16" spans="1:11" x14ac:dyDescent="0.3">
      <c r="A16" s="31" t="s">
        <v>21</v>
      </c>
      <c r="B16" s="40"/>
      <c r="C16" s="41" t="str">
        <f>IFERROR(VLOOKUP(B16,'[2]Validacion datos'!D8:E64,2,FALSE),"")</f>
        <v/>
      </c>
      <c r="D16" s="41"/>
      <c r="E16" s="41"/>
      <c r="F16" s="41"/>
      <c r="G16" s="41"/>
      <c r="H16" s="41"/>
      <c r="I16" s="41"/>
      <c r="J16" s="41"/>
    </row>
    <row r="17" spans="1:13" ht="15.6" x14ac:dyDescent="0.3">
      <c r="A17" s="25" t="s">
        <v>22</v>
      </c>
      <c r="B17" s="26"/>
      <c r="C17" s="26"/>
      <c r="D17" s="26"/>
      <c r="E17" s="26"/>
      <c r="F17" s="26"/>
      <c r="G17" s="26"/>
      <c r="H17" s="26"/>
      <c r="I17" s="26"/>
      <c r="J17" s="27"/>
    </row>
    <row r="18" spans="1:13" ht="29.25" customHeight="1" x14ac:dyDescent="0.3">
      <c r="A18" s="31" t="s">
        <v>23</v>
      </c>
      <c r="B18" s="34" t="s">
        <v>24</v>
      </c>
      <c r="C18" s="34"/>
      <c r="D18" s="34"/>
      <c r="E18" s="34"/>
      <c r="F18" s="34"/>
      <c r="G18" s="34"/>
      <c r="H18" s="34"/>
      <c r="I18" s="34"/>
      <c r="J18" s="34"/>
    </row>
    <row r="19" spans="1:13" ht="31.2" customHeight="1" x14ac:dyDescent="0.3">
      <c r="A19" s="42" t="s">
        <v>25</v>
      </c>
      <c r="B19" s="34" t="s">
        <v>26</v>
      </c>
      <c r="C19" s="34"/>
      <c r="D19" s="34"/>
      <c r="E19" s="34"/>
      <c r="F19" s="34"/>
      <c r="G19" s="34"/>
      <c r="H19" s="34"/>
      <c r="I19" s="34"/>
      <c r="J19" s="34"/>
    </row>
    <row r="20" spans="1:13" ht="65.400000000000006" customHeight="1" x14ac:dyDescent="0.3">
      <c r="A20" s="42" t="s">
        <v>27</v>
      </c>
      <c r="B20" s="34" t="s">
        <v>28</v>
      </c>
      <c r="C20" s="34"/>
      <c r="D20" s="34"/>
      <c r="E20" s="34"/>
      <c r="F20" s="34"/>
      <c r="G20" s="34"/>
      <c r="H20" s="34"/>
      <c r="I20" s="34"/>
      <c r="J20" s="34"/>
    </row>
    <row r="21" spans="1:13" x14ac:dyDescent="0.3">
      <c r="A21" s="42" t="s">
        <v>29</v>
      </c>
      <c r="B21" s="34"/>
      <c r="C21" s="34"/>
      <c r="D21" s="34"/>
      <c r="E21" s="34"/>
      <c r="F21" s="34"/>
      <c r="G21" s="34"/>
      <c r="H21" s="34"/>
      <c r="I21" s="34"/>
      <c r="J21" s="34"/>
      <c r="K21" s="5"/>
    </row>
    <row r="22" spans="1:13" ht="15.6" x14ac:dyDescent="0.3">
      <c r="A22" s="43" t="s">
        <v>30</v>
      </c>
      <c r="B22" s="43"/>
      <c r="C22" s="43"/>
      <c r="D22" s="43"/>
      <c r="E22" s="43"/>
      <c r="F22" s="43"/>
      <c r="G22" s="43"/>
      <c r="H22" s="43"/>
      <c r="I22" s="43"/>
      <c r="J22" s="43"/>
    </row>
    <row r="23" spans="1:13" ht="15.6" x14ac:dyDescent="0.3">
      <c r="A23" s="44" t="s">
        <v>31</v>
      </c>
      <c r="B23" s="44"/>
      <c r="C23" s="44"/>
      <c r="D23" s="44"/>
      <c r="E23" s="44"/>
      <c r="F23" s="44"/>
      <c r="G23" s="44"/>
      <c r="H23" s="44"/>
      <c r="I23" s="44"/>
      <c r="J23" s="44"/>
      <c r="K23" s="5"/>
    </row>
    <row r="24" spans="1:13" ht="15" customHeight="1" x14ac:dyDescent="0.3">
      <c r="A24" s="45" t="s">
        <v>32</v>
      </c>
      <c r="B24" s="45"/>
      <c r="C24" s="45" t="s">
        <v>33</v>
      </c>
      <c r="D24" s="45"/>
      <c r="E24" s="45"/>
      <c r="F24" s="45" t="s">
        <v>34</v>
      </c>
      <c r="G24" s="45"/>
      <c r="H24" s="45"/>
      <c r="I24" s="45" t="s">
        <v>35</v>
      </c>
      <c r="J24" s="45"/>
    </row>
    <row r="25" spans="1:13" x14ac:dyDescent="0.3">
      <c r="A25" s="46">
        <v>2115775488</v>
      </c>
      <c r="B25" s="46"/>
      <c r="C25" s="46">
        <v>2158533591.54</v>
      </c>
      <c r="D25" s="46"/>
      <c r="E25" s="46"/>
      <c r="F25" s="47">
        <v>1336869584.45</v>
      </c>
      <c r="G25" s="48"/>
      <c r="H25" s="49"/>
      <c r="I25" s="50">
        <f>IF(F25&gt;0,F25/C25,0)</f>
        <v>0.61934157044839599</v>
      </c>
      <c r="J25" s="50"/>
      <c r="M25" s="51"/>
    </row>
    <row r="26" spans="1:13" ht="15.6" x14ac:dyDescent="0.3">
      <c r="A26" s="44" t="s">
        <v>36</v>
      </c>
      <c r="B26" s="44"/>
      <c r="C26" s="44"/>
      <c r="D26" s="44"/>
      <c r="E26" s="44"/>
      <c r="F26" s="44"/>
      <c r="G26" s="44"/>
      <c r="H26" s="44"/>
      <c r="I26" s="44"/>
      <c r="J26" s="44"/>
      <c r="K26" s="5"/>
    </row>
    <row r="27" spans="1:13" x14ac:dyDescent="0.3">
      <c r="A27" s="52"/>
      <c r="B27" s="52"/>
      <c r="C27" s="53" t="s">
        <v>37</v>
      </c>
      <c r="D27" s="54"/>
      <c r="E27" s="53" t="s">
        <v>38</v>
      </c>
      <c r="F27" s="54"/>
      <c r="G27" s="53" t="s">
        <v>39</v>
      </c>
      <c r="H27" s="53"/>
      <c r="I27" s="53" t="s">
        <v>40</v>
      </c>
      <c r="J27" s="54"/>
    </row>
    <row r="28" spans="1:13" ht="41.4" x14ac:dyDescent="0.3">
      <c r="A28" s="55" t="s">
        <v>41</v>
      </c>
      <c r="B28" s="55" t="s">
        <v>42</v>
      </c>
      <c r="C28" s="55" t="s">
        <v>43</v>
      </c>
      <c r="D28" s="55" t="s">
        <v>44</v>
      </c>
      <c r="E28" s="55" t="s">
        <v>45</v>
      </c>
      <c r="F28" s="55" t="s">
        <v>46</v>
      </c>
      <c r="G28" s="55" t="s">
        <v>47</v>
      </c>
      <c r="H28" s="55" t="s">
        <v>48</v>
      </c>
      <c r="I28" s="55" t="s">
        <v>49</v>
      </c>
      <c r="J28" s="55" t="s">
        <v>50</v>
      </c>
      <c r="K28" t="s">
        <v>51</v>
      </c>
      <c r="M28" s="51"/>
    </row>
    <row r="29" spans="1:13" ht="24" x14ac:dyDescent="0.3">
      <c r="A29" s="56" t="s">
        <v>52</v>
      </c>
      <c r="B29" s="57" t="s">
        <v>53</v>
      </c>
      <c r="C29" s="58">
        <v>521736</v>
      </c>
      <c r="D29" s="58">
        <v>14850000</v>
      </c>
      <c r="E29" s="59">
        <v>137500</v>
      </c>
      <c r="F29" s="59">
        <v>5455462</v>
      </c>
      <c r="G29" s="59">
        <v>148354</v>
      </c>
      <c r="H29" s="59">
        <v>4829320.3600000003</v>
      </c>
      <c r="I29" s="60">
        <f>IF(G29&gt;0,G29/C29,0)</f>
        <v>0.28434687274790316</v>
      </c>
      <c r="J29" s="61">
        <f>IF(H29&gt;0,H29/D29,0)</f>
        <v>0.32520675824915829</v>
      </c>
      <c r="K29"/>
    </row>
    <row r="30" spans="1:13" ht="24" x14ac:dyDescent="0.3">
      <c r="A30" s="56" t="s">
        <v>54</v>
      </c>
      <c r="B30" s="57" t="s">
        <v>55</v>
      </c>
      <c r="C30" s="58">
        <v>12500</v>
      </c>
      <c r="D30" s="58">
        <v>15760000</v>
      </c>
      <c r="E30" s="59">
        <v>700</v>
      </c>
      <c r="F30" s="59">
        <v>620000</v>
      </c>
      <c r="G30" s="59">
        <v>6000</v>
      </c>
      <c r="H30" s="59">
        <v>13379552.99</v>
      </c>
      <c r="I30" s="60">
        <f>IF(G30&gt;0,G30/C30,0)</f>
        <v>0.48</v>
      </c>
      <c r="J30" s="61">
        <f>IF(H30&gt;0,H30/D30,0)</f>
        <v>0.84895640799492389</v>
      </c>
      <c r="K30"/>
    </row>
    <row r="31" spans="1:13" ht="24" x14ac:dyDescent="0.3">
      <c r="A31" s="56" t="s">
        <v>56</v>
      </c>
      <c r="B31" s="57" t="s">
        <v>57</v>
      </c>
      <c r="C31" s="58">
        <v>2600</v>
      </c>
      <c r="D31" s="58">
        <v>14972580</v>
      </c>
      <c r="E31" s="59">
        <v>650</v>
      </c>
      <c r="F31" s="59">
        <v>3743145</v>
      </c>
      <c r="G31" s="59">
        <v>1344</v>
      </c>
      <c r="H31" s="59">
        <v>3719831.47</v>
      </c>
      <c r="I31" s="60">
        <f t="shared" ref="I31:J35" si="0">IF(G31&gt;0,G31/C31,0)</f>
        <v>0.51692307692307693</v>
      </c>
      <c r="J31" s="61">
        <f t="shared" si="0"/>
        <v>0.24844291832135812</v>
      </c>
      <c r="K31"/>
    </row>
    <row r="32" spans="1:13" ht="36" x14ac:dyDescent="0.3">
      <c r="A32" s="56" t="s">
        <v>58</v>
      </c>
      <c r="B32" s="57" t="s">
        <v>59</v>
      </c>
      <c r="C32" s="58">
        <v>135</v>
      </c>
      <c r="D32" s="58">
        <v>4527000</v>
      </c>
      <c r="E32" s="59">
        <v>40</v>
      </c>
      <c r="F32" s="59">
        <v>1290000</v>
      </c>
      <c r="G32" s="59">
        <v>154</v>
      </c>
      <c r="H32" s="59">
        <v>0</v>
      </c>
      <c r="I32" s="60">
        <f t="shared" si="0"/>
        <v>1.1407407407407408</v>
      </c>
      <c r="J32" s="61">
        <f t="shared" si="0"/>
        <v>0</v>
      </c>
      <c r="K32"/>
    </row>
    <row r="33" spans="1:11" ht="24" x14ac:dyDescent="0.3">
      <c r="A33" s="56" t="s">
        <v>60</v>
      </c>
      <c r="B33" s="57" t="s">
        <v>61</v>
      </c>
      <c r="C33" s="58">
        <v>31</v>
      </c>
      <c r="D33" s="58">
        <v>6000000</v>
      </c>
      <c r="E33" s="59">
        <v>5</v>
      </c>
      <c r="F33" s="59">
        <v>1550000</v>
      </c>
      <c r="G33" s="59">
        <v>9</v>
      </c>
      <c r="H33" s="59">
        <v>2415617.12</v>
      </c>
      <c r="I33" s="60">
        <f t="shared" si="0"/>
        <v>0.29032258064516131</v>
      </c>
      <c r="J33" s="61">
        <f t="shared" si="0"/>
        <v>0.40260285333333334</v>
      </c>
      <c r="K33"/>
    </row>
    <row r="34" spans="1:11" ht="60" x14ac:dyDescent="0.3">
      <c r="A34" s="56" t="s">
        <v>62</v>
      </c>
      <c r="B34" s="57" t="s">
        <v>53</v>
      </c>
      <c r="C34" s="58">
        <v>25500</v>
      </c>
      <c r="D34" s="58">
        <v>186669705</v>
      </c>
      <c r="E34" s="59">
        <v>5000</v>
      </c>
      <c r="F34" s="59">
        <v>43167427</v>
      </c>
      <c r="G34" s="59">
        <v>28132</v>
      </c>
      <c r="H34" s="59">
        <v>61309643.009999998</v>
      </c>
      <c r="I34" s="60">
        <f t="shared" si="0"/>
        <v>1.1032156862745097</v>
      </c>
      <c r="J34" s="61">
        <f t="shared" si="0"/>
        <v>0.3284391701910066</v>
      </c>
      <c r="K34"/>
    </row>
    <row r="35" spans="1:11" ht="24" x14ac:dyDescent="0.3">
      <c r="A35" s="56" t="s">
        <v>63</v>
      </c>
      <c r="B35" s="57" t="s">
        <v>64</v>
      </c>
      <c r="C35" s="58">
        <v>37</v>
      </c>
      <c r="D35" s="58">
        <v>10039300</v>
      </c>
      <c r="E35" s="59">
        <v>8</v>
      </c>
      <c r="F35" s="59">
        <v>2389300</v>
      </c>
      <c r="G35" s="59">
        <v>5</v>
      </c>
      <c r="H35" s="59">
        <v>9539300</v>
      </c>
      <c r="I35" s="60">
        <f t="shared" si="0"/>
        <v>0.13513513513513514</v>
      </c>
      <c r="J35" s="61">
        <f t="shared" si="0"/>
        <v>0.95019573077804231</v>
      </c>
      <c r="K35"/>
    </row>
    <row r="36" spans="1:11" ht="36" x14ac:dyDescent="0.3">
      <c r="A36" s="56" t="s">
        <v>65</v>
      </c>
      <c r="B36" s="57" t="s">
        <v>53</v>
      </c>
      <c r="C36" s="58">
        <v>766000</v>
      </c>
      <c r="D36" s="58">
        <v>87300497</v>
      </c>
      <c r="E36" s="59">
        <v>16000</v>
      </c>
      <c r="F36" s="59">
        <v>24100497</v>
      </c>
      <c r="G36" s="59">
        <v>15364</v>
      </c>
      <c r="H36" s="59">
        <v>39644523.579999998</v>
      </c>
      <c r="I36" s="60">
        <f>IF(G36&gt;0,G36/C36,0)</f>
        <v>2.0057441253263707E-2</v>
      </c>
      <c r="J36" s="61">
        <f>IF(H36&gt;0,H36/D36,0)</f>
        <v>0.4541156687802132</v>
      </c>
      <c r="K36"/>
    </row>
    <row r="37" spans="1:11" ht="15.6" x14ac:dyDescent="0.3">
      <c r="A37" s="43" t="s">
        <v>66</v>
      </c>
      <c r="B37" s="43"/>
      <c r="C37" s="43"/>
      <c r="D37" s="43"/>
      <c r="E37" s="43"/>
      <c r="F37" s="43"/>
      <c r="G37" s="43"/>
      <c r="H37" s="43"/>
      <c r="I37" s="43"/>
      <c r="J37" s="43"/>
    </row>
    <row r="38" spans="1:11" ht="15.6" x14ac:dyDescent="0.3">
      <c r="A38" s="44" t="s">
        <v>67</v>
      </c>
      <c r="B38" s="44"/>
      <c r="C38" s="44"/>
      <c r="D38" s="44"/>
      <c r="E38" s="44"/>
      <c r="F38" s="44"/>
      <c r="G38" s="44"/>
      <c r="H38" s="44"/>
      <c r="I38" s="44"/>
      <c r="J38" s="44"/>
      <c r="K38" s="5"/>
    </row>
    <row r="39" spans="1:11" ht="118.2" customHeight="1" x14ac:dyDescent="0.3">
      <c r="A39" s="62" t="s">
        <v>68</v>
      </c>
      <c r="B39" s="34" t="s">
        <v>69</v>
      </c>
      <c r="C39" s="34"/>
      <c r="D39" s="34"/>
      <c r="E39" s="34"/>
      <c r="F39" s="34"/>
      <c r="G39" s="34"/>
      <c r="H39" s="34"/>
      <c r="I39" s="34"/>
      <c r="J39" s="34"/>
    </row>
    <row r="40" spans="1:11" ht="119.4" customHeight="1" x14ac:dyDescent="0.3">
      <c r="A40" s="62" t="s">
        <v>70</v>
      </c>
      <c r="B40" s="34" t="s">
        <v>71</v>
      </c>
      <c r="C40" s="34"/>
      <c r="D40" s="34"/>
      <c r="E40" s="34"/>
      <c r="F40" s="34"/>
      <c r="G40" s="34"/>
      <c r="H40" s="34"/>
      <c r="I40" s="34"/>
      <c r="J40" s="34"/>
    </row>
    <row r="41" spans="1:11" x14ac:dyDescent="0.3">
      <c r="A41" s="63" t="s">
        <v>72</v>
      </c>
      <c r="B41" s="64"/>
      <c r="C41" s="64"/>
      <c r="D41" s="64"/>
      <c r="E41" s="64"/>
      <c r="F41" s="64"/>
      <c r="G41" s="64"/>
      <c r="H41" s="64"/>
      <c r="I41" s="64"/>
      <c r="J41" s="65"/>
    </row>
    <row r="42" spans="1:11" ht="207" customHeight="1" x14ac:dyDescent="0.3">
      <c r="A42" s="62" t="s">
        <v>73</v>
      </c>
      <c r="B42" s="34" t="s">
        <v>74</v>
      </c>
      <c r="C42" s="34"/>
      <c r="D42" s="34"/>
      <c r="E42" s="34"/>
      <c r="F42" s="34"/>
      <c r="G42" s="34"/>
      <c r="H42" s="34"/>
      <c r="I42" s="34"/>
      <c r="J42" s="34"/>
    </row>
    <row r="43" spans="1:11" ht="15.6" x14ac:dyDescent="0.3">
      <c r="A43" s="43" t="s">
        <v>75</v>
      </c>
      <c r="B43" s="43"/>
      <c r="C43" s="43"/>
      <c r="D43" s="43"/>
      <c r="E43" s="43"/>
      <c r="F43" s="43"/>
      <c r="G43" s="43"/>
      <c r="H43" s="43"/>
      <c r="I43" s="43"/>
      <c r="J43" s="43"/>
    </row>
    <row r="44" spans="1:11" ht="15.6" x14ac:dyDescent="0.3">
      <c r="A44" s="66" t="s">
        <v>76</v>
      </c>
      <c r="B44" s="66"/>
      <c r="C44" s="66"/>
      <c r="D44" s="66"/>
      <c r="E44" s="66"/>
      <c r="F44" s="66"/>
      <c r="G44" s="66"/>
      <c r="H44" s="66"/>
      <c r="I44" s="66"/>
      <c r="J44" s="66"/>
      <c r="K44" s="5"/>
    </row>
    <row r="45" spans="1:11" x14ac:dyDescent="0.3">
      <c r="A45" s="67"/>
      <c r="B45" s="68"/>
      <c r="C45" s="68"/>
      <c r="D45" s="68"/>
      <c r="E45" s="68"/>
      <c r="F45" s="68"/>
      <c r="G45" s="68"/>
      <c r="H45" s="68"/>
      <c r="I45" s="68"/>
      <c r="J45" s="69"/>
    </row>
    <row r="46" spans="1:11" ht="30.75" customHeight="1" x14ac:dyDescent="0.3">
      <c r="A46" s="70"/>
      <c r="B46" s="70"/>
      <c r="C46" s="70"/>
      <c r="D46" s="70"/>
      <c r="E46" s="70"/>
      <c r="F46" s="70"/>
      <c r="G46" s="70"/>
      <c r="H46" s="70"/>
      <c r="I46" s="70"/>
      <c r="J46" s="70"/>
    </row>
    <row r="47" spans="1:11" x14ac:dyDescent="0.3">
      <c r="A47" s="71"/>
    </row>
    <row r="49" spans="1:1" x14ac:dyDescent="0.3">
      <c r="A49" s="72" t="s">
        <v>77</v>
      </c>
    </row>
    <row r="50" spans="1:1" x14ac:dyDescent="0.3">
      <c r="A50" s="73" t="s">
        <v>78</v>
      </c>
    </row>
  </sheetData>
  <mergeCells count="48">
    <mergeCell ref="A44:J44"/>
    <mergeCell ref="A45:J45"/>
    <mergeCell ref="A46:J46"/>
    <mergeCell ref="A38:J38"/>
    <mergeCell ref="B39:J39"/>
    <mergeCell ref="B40:J40"/>
    <mergeCell ref="B41:J41"/>
    <mergeCell ref="B42:J42"/>
    <mergeCell ref="A43:J43"/>
    <mergeCell ref="A26:J26"/>
    <mergeCell ref="C27:D27"/>
    <mergeCell ref="E27:F27"/>
    <mergeCell ref="G27:H27"/>
    <mergeCell ref="I27:J27"/>
    <mergeCell ref="A37:J37"/>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047AA68E-AE70-440C-8B9D-716CFF769A19}"/>
    <dataValidation allowBlank="1" showInputMessage="1" prompt="Nombre del capítulo" sqref="B8:J10" xr:uid="{3DCFBEDE-3D52-46A9-BFA5-D12C7F2B20B2}"/>
    <dataValidation allowBlank="1" showInputMessage="1" showErrorMessage="1" prompt="¿A quién va dirigido el programa?, ¿qué característica tiene esta población que requiere ser beneficiada?" sqref="B20:J20" xr:uid="{CE12F850-5828-4F18-87CE-5B1BC7EF9439}"/>
    <dataValidation allowBlank="1" showInputMessage="1" showErrorMessage="1" prompt="Nombre del producto" sqref="B39:J39" xr:uid="{67E6A5B5-4F38-4951-9A29-50EF5CDB3700}"/>
    <dataValidation allowBlank="1" showInputMessage="1" showErrorMessage="1" prompt="¿En qué consiste el producto? su objetivo" sqref="B40:J40" xr:uid="{6559C532-8EBE-41D4-87FD-CDC630EE0765}"/>
    <dataValidation allowBlank="1" showInputMessage="1" showErrorMessage="1" prompt="1. Describir lo plasmado en el presupuesto_x000a_2. Describir lo alcanzado en términos financieros y de producción " sqref="B41:J41" xr:uid="{B73F9F1E-6EE3-429C-9DE8-01B2A0E23FA1}"/>
    <dataValidation allowBlank="1" showInputMessage="1" showErrorMessage="1" prompt="De existir desvío, explicar razones." sqref="B42:J42" xr:uid="{BBE0855B-EC47-4D73-9B76-671BC9E14528}"/>
    <dataValidation allowBlank="1" showInputMessage="1" showErrorMessage="1" prompt="Oportunidades de mejora identificadas" sqref="A45:J45" xr:uid="{324138D0-BCF3-46C1-AA99-DF73983C9456}"/>
    <dataValidation allowBlank="1" showInputMessage="1" showErrorMessage="1" prompt="Presupuesto del programa" sqref="A25:C25 F25" xr:uid="{0583D492-DAE7-4663-BA13-21ED644E2AB5}"/>
    <dataValidation allowBlank="1" showInputMessage="1" showErrorMessage="1" prompt="¿En qué consiste el programa?" sqref="B19:J19" xr:uid="{8E943EA4-B1C9-4AA8-B4D7-48D1A9F629DF}"/>
    <dataValidation allowBlank="1" showInputMessage="1" showErrorMessage="1" prompt="Nombre de cada producto" sqref="A28:A36" xr:uid="{762159E0-CD3F-4D61-8CB0-729CB11B01AE}"/>
    <dataValidation allowBlank="1" showInputMessage="1" showErrorMessage="1" prompt="Nombre del indicador" sqref="B28:B36" xr:uid="{4E9081A1-56CD-4F34-AF51-41CEC5505C1C}"/>
    <dataValidation allowBlank="1" showInputMessage="1" showErrorMessage="1" prompt="Meta anual del indicador" sqref="C28:C36 E28 D29:D36" xr:uid="{23FABFA9-C81A-44C1-90ED-EA25F10CB75F}"/>
    <dataValidation allowBlank="1" showInputMessage="1" showErrorMessage="1" prompt="Monto presupuestado para el producto" sqref="F28 D28 E29:H36" xr:uid="{B519C56B-7E2F-44FB-A078-441F39EF62F3}"/>
    <dataValidation allowBlank="1" showInputMessage="1" showErrorMessage="1" prompt="Meta alcanzada en el trimestre" sqref="G28" xr:uid="{C9458641-65E0-4BDA-82F9-5BDC266694C6}"/>
    <dataValidation allowBlank="1" showInputMessage="1" showErrorMessage="1" prompt="Monto ejecutado en el trimestre" sqref="H28" xr:uid="{6997CFAC-5E84-47BA-9746-E0A422754ACA}"/>
  </dataValidations>
  <pageMargins left="0.70866141732283472" right="0.70866141732283472" top="0.74803149606299213" bottom="0.74803149606299213" header="0.31496062992125984" footer="0.31496062992125984"/>
  <pageSetup paperSize="5" scale="9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 Canela</dc:creator>
  <cp:lastModifiedBy>Abel Canela</cp:lastModifiedBy>
  <dcterms:created xsi:type="dcterms:W3CDTF">2023-01-20T18:14:29Z</dcterms:created>
  <dcterms:modified xsi:type="dcterms:W3CDTF">2023-01-20T18:14:31Z</dcterms:modified>
</cp:coreProperties>
</file>