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Enero\Presupuesto\"/>
    </mc:Choice>
  </mc:AlternateContent>
  <xr:revisionPtr revIDLastSave="0" documentId="8_{D913F900-24C7-4669-997E-DA5A88F4A9C9}" xr6:coauthVersionLast="47" xr6:coauthVersionMax="47" xr10:uidLastSave="{00000000-0000-0000-0000-000000000000}"/>
  <bookViews>
    <workbookView xWindow="-120" yWindow="-120" windowWidth="29040" windowHeight="15840" xr2:uid="{FC1906C0-413A-4D5D-8CDD-37ECD67BC6BF}"/>
  </bookViews>
  <sheets>
    <sheet name="0216" sheetId="1" r:id="rId1"/>
  </sheets>
  <definedNames>
    <definedName name="_xlnm.Print_Area" localSheetId="0">'0216'!$A$1:$P$92</definedName>
    <definedName name="_xlnm.Print_Titles" localSheetId="0">'0216'!$1:$10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D54" i="1"/>
  <c r="E54" i="1"/>
  <c r="F54" i="1"/>
  <c r="G54" i="1"/>
  <c r="H54" i="1"/>
  <c r="I54" i="1"/>
  <c r="J54" i="1"/>
  <c r="K54" i="1"/>
  <c r="L54" i="1"/>
  <c r="M54" i="1"/>
  <c r="N54" i="1"/>
  <c r="O54" i="1"/>
  <c r="B54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B4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B28" i="1"/>
  <c r="B18" i="1"/>
  <c r="P14" i="1"/>
  <c r="P15" i="1"/>
  <c r="P16" i="1"/>
  <c r="P17" i="1"/>
  <c r="P19" i="1"/>
  <c r="P20" i="1"/>
  <c r="P21" i="1"/>
  <c r="P22" i="1"/>
  <c r="P23" i="1"/>
  <c r="P24" i="1"/>
  <c r="P25" i="1"/>
  <c r="P26" i="1"/>
  <c r="P27" i="1"/>
  <c r="P29" i="1"/>
  <c r="P28" i="1" s="1"/>
  <c r="P30" i="1"/>
  <c r="P31" i="1"/>
  <c r="P32" i="1"/>
  <c r="P33" i="1"/>
  <c r="P34" i="1"/>
  <c r="P35" i="1"/>
  <c r="P36" i="1"/>
  <c r="P37" i="1"/>
  <c r="P39" i="1"/>
  <c r="P38" i="1" s="1"/>
  <c r="P40" i="1"/>
  <c r="P41" i="1"/>
  <c r="P42" i="1"/>
  <c r="P43" i="1"/>
  <c r="P44" i="1"/>
  <c r="P45" i="1"/>
  <c r="P46" i="1"/>
  <c r="P48" i="1"/>
  <c r="P47" i="1" s="1"/>
  <c r="P49" i="1"/>
  <c r="P50" i="1"/>
  <c r="P51" i="1"/>
  <c r="P52" i="1"/>
  <c r="P53" i="1"/>
  <c r="P55" i="1"/>
  <c r="P56" i="1"/>
  <c r="P57" i="1"/>
  <c r="P58" i="1"/>
  <c r="P54" i="1" s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13" i="1"/>
  <c r="N85" i="1"/>
  <c r="C12" i="1"/>
  <c r="D12" i="1"/>
  <c r="E12" i="1"/>
  <c r="E85" i="1" s="1"/>
  <c r="F12" i="1"/>
  <c r="F85" i="1" s="1"/>
  <c r="G12" i="1"/>
  <c r="H12" i="1"/>
  <c r="I12" i="1"/>
  <c r="I85" i="1" s="1"/>
  <c r="J12" i="1"/>
  <c r="K12" i="1"/>
  <c r="L12" i="1"/>
  <c r="M12" i="1"/>
  <c r="N12" i="1"/>
  <c r="O12" i="1"/>
  <c r="B12" i="1"/>
  <c r="O18" i="1"/>
  <c r="E18" i="1"/>
  <c r="F18" i="1"/>
  <c r="G18" i="1"/>
  <c r="H18" i="1"/>
  <c r="I18" i="1"/>
  <c r="J18" i="1"/>
  <c r="K18" i="1"/>
  <c r="L18" i="1"/>
  <c r="M18" i="1"/>
  <c r="M85" i="1" s="1"/>
  <c r="N18" i="1"/>
  <c r="C18" i="1"/>
  <c r="D18" i="1"/>
  <c r="P18" i="1" s="1"/>
  <c r="G85" i="1" l="1"/>
  <c r="O85" i="1"/>
  <c r="P12" i="1"/>
  <c r="J85" i="1"/>
  <c r="L85" i="1"/>
  <c r="K85" i="1"/>
  <c r="H85" i="1"/>
  <c r="P85" i="1"/>
  <c r="C85" i="1"/>
  <c r="D85" i="1"/>
  <c r="B85" i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<sst xmlns="http://schemas.openxmlformats.org/spreadsheetml/2006/main" count="106" uniqueCount="106">
  <si>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</si>
  <si>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</si>
  <si>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 xml:space="preserve">Ejecución de Gastos y Aplicaciones financieras 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</si>
  <si>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</si>
  <si>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</si>
  <si>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</si>
  <si>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</si>
  <si>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</si>
  <si>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</si>
  <si>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</si>
  <si>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</si>
  <si>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</si>
  <si>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</si>
  <si>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</si>
  <si>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</si>
  <si>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</si>
  <si>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</si>
  <si>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</si>
  <si>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</si>
  <si>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</si>
  <si>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</si>
  <si>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</si>
  <si>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</si>
  <si>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</si>
  <si>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</si>
  <si>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</si>
  <si>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</si>
  <si>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</si>
  <si>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</si>
  <si>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</si>
  <si>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</si>
  <si>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</si>
  <si>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</si>
  <si>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</si>
  <si>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</si>
  <si>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</si>
  <si>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</si>
  <si>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</si>
  <si>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</si>
  <si>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</si>
  <si>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</si>
  <si>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</si>
  <si>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</si>
  <si>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</si>
  <si>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</si>
  <si>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</si>
  <si>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</si>
  <si>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</si>
  <si>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</si>
  <si>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</si>
  <si>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</si>
  <si>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</si>
  <si>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</si>
  <si>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</si>
  <si>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</si>
  <si>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</si>
  <si>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</si>
  <si>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</si>
  <si>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</si>
  <si>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</si>
  <si>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</si>
  <si>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</si>
  <si>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</si>
  <si>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</si>
  <si>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</si>
  <si>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</si>
  <si>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</si>
  <si>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</si>
  <si>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</si>
  <si>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</si>
  <si>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</si>
  <si>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</si>
  <si>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</si>
  <si>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</si>
  <si>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</si>
  <si>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</si>
  <si>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</si>
  <si>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</si>
  <si>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</si>
  <si>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</si>
  <si>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</si>
  <si>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</si>
  <si>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</si>
  <si>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</si>
  <si>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</si>
  <si>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</si>
  <si>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</si>
  <si>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</si>
  <si>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</si>
  <si>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</si>
  <si>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</si>
  <si>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</si>
  <si>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</si>
  <si>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</si>
  <si>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</si>
  <si>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</si>
  <si>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 : Sistema Integrado de Gestión Financiera  (SIGEF)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</si>
  <si>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</si>
  <si>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</si>
  <si>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</si>
  <si>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</si>
  <si>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</si>
  <si>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</si>
  <si>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</si>
  <si>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t>Año 2023</t>
  </si>
  <si>
    <t>En RD$163,560,800.28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</si>
</sst>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164" fontId="4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999699</xdr:colOff>
      <xdr:row>0</xdr:row>
      <xdr:rowOff>155865</xdr:rowOff>
    </xdr:from>
    <xdr:to>
      <xdr:col>1</xdr:col>
      <xdr:colOff>94664</xdr:colOff>
      <xdr:row>6</xdr:row>
      <xdr:rowOff>3517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99" y="155865"/>
          <a:ext cx="2473263" cy="10604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</sheetPr>
  <dimension ref="A3:Q102"/>
  <sheetViews>
    <sheetView tabSelected="1" zoomScale="160" zoomScaleNormal="160" workbookViewId="0">
      <selection activeCell="A7" sqref="A7:P7"/>
    </sheetView>
  </sheetViews>
  <sheetFormatPr defaultColWidth="13.33203125" defaultRowHeight="12.75" x14ac:dyDescent="0.2"/>
  <cols>
    <col min="1" max="1" width="49" style="6" customWidth="1"/>
    <col min="2" max="2" width="11.1640625" style="6" customWidth="1"/>
    <col min="3" max="3" width="12.33203125" style="6" customWidth="1"/>
    <col min="4" max="4" width="12.1640625" style="6" customWidth="1"/>
    <col min="5" max="5" width="9.83203125" style="6" customWidth="1"/>
    <col min="6" max="6" width="10.1640625" style="6" customWidth="1"/>
    <col min="7" max="7" width="10.5" style="6" customWidth="1"/>
    <col min="8" max="8" width="10.6640625" style="6" customWidth="1"/>
    <col min="9" max="9" width="11.1640625" style="6" customWidth="1"/>
    <col min="10" max="10" width="10.5" style="6" customWidth="1"/>
    <col min="11" max="11" width="10.1640625" style="6" customWidth="1"/>
    <col min="12" max="12" width="10.6640625" style="6" customWidth="1"/>
    <col min="13" max="13" width="10.83203125" style="6" customWidth="1"/>
    <col min="14" max="14" width="11.1640625" style="6" customWidth="1"/>
    <col min="15" max="15" width="8.1640625" style="6" customWidth="1"/>
    <col min="16" max="16" width="13.5" style="6" customWidth="1"/>
    <col min="17" max="16384" width="13.33203125" style="6"/>
  </cols>
  <sheetData>
    <row r="3" spans="1:17" ht="16.899999999999999" customHeight="1" x14ac:dyDescent="0.2">
      <c r="A3" s="36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1" customHeight="1" x14ac:dyDescent="0.2">
      <c r="A4" s="38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7" ht="15.75" x14ac:dyDescent="0.2">
      <c r="A5" s="40" t="s">
        <v>104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7" ht="15.75" customHeight="1" x14ac:dyDescent="0.2">
      <c r="A6" s="38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7" ht="15.75" customHeight="1" x14ac:dyDescent="0.2">
      <c r="A7" s="37" t="s">
        <v>105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7" x14ac:dyDescent="0.2">
      <c r="A8" s="35" t="s">
        <v>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7" ht="25.5" customHeight="1" x14ac:dyDescent="0.2">
      <c r="A9" s="27" t="s">
        <v>4</v>
      </c>
      <c r="B9" s="28" t="s">
        <v>5</v>
      </c>
      <c r="C9" s="28" t="s">
        <v>6</v>
      </c>
      <c r="D9" s="30" t="s">
        <v>7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2"/>
    </row>
    <row r="10" spans="1:17" x14ac:dyDescent="0.2">
      <c r="A10" s="27"/>
      <c r="B10" s="29"/>
      <c r="C10" s="29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7" x14ac:dyDescent="0.2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 x14ac:dyDescent="0.2">
      <c r="A12" s="9" t="s">
        <v>22</v>
      </c>
      <c r="B12" s="11">
        <f>B13+B14+B17+B15+B16</f>
        <v>1498499654</v>
      </c>
      <c r="C12" s="11">
        <f t="shared" ref="C12:O12" si="0">C13+C14+C17+C15+C16</f>
        <v>1616724215</v>
      </c>
      <c r="D12" s="11">
        <f t="shared" si="0"/>
        <v>107147602.05000001</v>
      </c>
      <c r="E12" s="11">
        <f t="shared" si="0"/>
        <v>0</v>
      </c>
      <c r="F12" s="11">
        <f t="shared" si="0"/>
        <v>0</v>
      </c>
      <c r="G12" s="11">
        <f t="shared" si="0"/>
        <v>0</v>
      </c>
      <c r="H12" s="11">
        <f t="shared" si="0"/>
        <v>0</v>
      </c>
      <c r="I12" s="11">
        <f t="shared" si="0"/>
        <v>0</v>
      </c>
      <c r="J12" s="11">
        <f t="shared" si="0"/>
        <v>0</v>
      </c>
      <c r="K12" s="11">
        <f t="shared" si="0"/>
        <v>0</v>
      </c>
      <c r="L12" s="11">
        <f t="shared" si="0"/>
        <v>0</v>
      </c>
      <c r="M12" s="11">
        <f t="shared" si="0"/>
        <v>0</v>
      </c>
      <c r="N12" s="11">
        <f t="shared" si="0"/>
        <v>0</v>
      </c>
      <c r="O12" s="11">
        <f t="shared" si="0"/>
        <v>0</v>
      </c>
      <c r="P12" s="11">
        <f>P13+P14+P17+P15+P16</f>
        <v>107147602.05000001</v>
      </c>
    </row>
    <row r="13" spans="1:17" x14ac:dyDescent="0.2">
      <c r="A13" s="12" t="s">
        <v>23</v>
      </c>
      <c r="B13" s="13">
        <v>1219627810</v>
      </c>
      <c r="C13" s="13">
        <v>1310399165</v>
      </c>
      <c r="D13" s="13">
        <v>90741440.150000021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f>SUM(D13:O13)</f>
        <v>90741440.150000021</v>
      </c>
    </row>
    <row r="14" spans="1:17" x14ac:dyDescent="0.2">
      <c r="A14" s="12" t="s">
        <v>24</v>
      </c>
      <c r="B14" s="13">
        <v>119856238</v>
      </c>
      <c r="C14" s="13">
        <v>126927502</v>
      </c>
      <c r="D14" s="13">
        <v>2738328.83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f t="shared" ref="P14:P77" si="1">SUM(D14:O14)</f>
        <v>2738328.83</v>
      </c>
    </row>
    <row r="15" spans="1:17" x14ac:dyDescent="0.2">
      <c r="A15" s="14" t="s">
        <v>25</v>
      </c>
      <c r="B15" s="13">
        <v>396000</v>
      </c>
      <c r="C15" s="13">
        <v>396000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f t="shared" si="1"/>
        <v>0</v>
      </c>
      <c r="Q15" s="15"/>
    </row>
    <row r="16" spans="1:17" x14ac:dyDescent="0.2">
      <c r="A16" s="14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f t="shared" si="1"/>
        <v>0</v>
      </c>
    </row>
    <row r="17" spans="1:16" x14ac:dyDescent="0.2">
      <c r="A17" s="14" t="s">
        <v>27</v>
      </c>
      <c r="B17" s="13">
        <v>158619606</v>
      </c>
      <c r="C17" s="13">
        <v>179001548</v>
      </c>
      <c r="D17" s="13">
        <v>13667833.07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f t="shared" si="1"/>
        <v>13667833.07</v>
      </c>
    </row>
    <row r="18" spans="1:16" x14ac:dyDescent="0.2">
      <c r="A18" s="9" t="s">
        <v>28</v>
      </c>
      <c r="B18" s="10">
        <f>SUM(B19:B27)</f>
        <v>638457794</v>
      </c>
      <c r="C18" s="10">
        <f t="shared" ref="C18:E18" si="2">SUM(C19:C27)</f>
        <v>544916577</v>
      </c>
      <c r="D18" s="10">
        <f t="shared" si="2"/>
        <v>15370878.57</v>
      </c>
      <c r="E18" s="10">
        <f t="shared" si="2"/>
        <v>0</v>
      </c>
      <c r="F18" s="10">
        <f t="shared" ref="F18" si="3">SUM(F19:F27)</f>
        <v>0</v>
      </c>
      <c r="G18" s="10">
        <f t="shared" ref="G18:H18" si="4">SUM(G19:G27)</f>
        <v>0</v>
      </c>
      <c r="H18" s="10">
        <f t="shared" si="4"/>
        <v>0</v>
      </c>
      <c r="I18" s="10">
        <f t="shared" ref="I18" si="5">SUM(I19:I27)</f>
        <v>0</v>
      </c>
      <c r="J18" s="10">
        <f t="shared" ref="J18:K18" si="6">SUM(J19:J27)</f>
        <v>0</v>
      </c>
      <c r="K18" s="10">
        <f t="shared" si="6"/>
        <v>0</v>
      </c>
      <c r="L18" s="10">
        <f t="shared" ref="L18" si="7">SUM(L19:L27)</f>
        <v>0</v>
      </c>
      <c r="M18" s="10">
        <f t="shared" ref="M18:N18" si="8">SUM(M19:M27)</f>
        <v>0</v>
      </c>
      <c r="N18" s="10">
        <f t="shared" si="8"/>
        <v>0</v>
      </c>
      <c r="O18" s="10">
        <f>SUM(O19:O27)</f>
        <v>0</v>
      </c>
      <c r="P18" s="10">
        <f t="shared" si="1"/>
        <v>15370878.57</v>
      </c>
    </row>
    <row r="19" spans="1:16" x14ac:dyDescent="0.2">
      <c r="A19" s="12" t="s">
        <v>29</v>
      </c>
      <c r="B19" s="13">
        <v>201385118</v>
      </c>
      <c r="C19" s="13">
        <v>206146000</v>
      </c>
      <c r="D19" s="13">
        <v>14411669.51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f t="shared" si="1"/>
        <v>14411669.51</v>
      </c>
    </row>
    <row r="20" spans="1:16" x14ac:dyDescent="0.2">
      <c r="A20" s="14" t="s">
        <v>30</v>
      </c>
      <c r="B20" s="13">
        <v>15624000</v>
      </c>
      <c r="C20" s="13">
        <v>15624000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f t="shared" si="1"/>
        <v>0</v>
      </c>
    </row>
    <row r="21" spans="1:16" x14ac:dyDescent="0.2">
      <c r="A21" s="12" t="s">
        <v>31</v>
      </c>
      <c r="B21" s="13">
        <v>3745000</v>
      </c>
      <c r="C21" s="13">
        <v>2545000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f t="shared" si="1"/>
        <v>0</v>
      </c>
    </row>
    <row r="22" spans="1:16" x14ac:dyDescent="0.2">
      <c r="A22" s="12" t="s">
        <v>32</v>
      </c>
      <c r="B22" s="13">
        <v>2105000</v>
      </c>
      <c r="C22" s="13">
        <v>1605000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f t="shared" si="1"/>
        <v>0</v>
      </c>
    </row>
    <row r="23" spans="1:16" x14ac:dyDescent="0.2">
      <c r="A23" s="12" t="s">
        <v>33</v>
      </c>
      <c r="B23" s="13">
        <v>34110000</v>
      </c>
      <c r="C23" s="13">
        <v>35407680</v>
      </c>
      <c r="D23" s="13">
        <v>64900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f t="shared" si="1"/>
        <v>64900</v>
      </c>
    </row>
    <row r="24" spans="1:16" x14ac:dyDescent="0.2">
      <c r="A24" s="12" t="s">
        <v>34</v>
      </c>
      <c r="B24" s="13">
        <v>17900000</v>
      </c>
      <c r="C24" s="13">
        <v>17466840</v>
      </c>
      <c r="D24" s="13">
        <v>894309.06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f t="shared" si="1"/>
        <v>894309.06</v>
      </c>
    </row>
    <row r="25" spans="1:16" ht="13.15" customHeight="1" x14ac:dyDescent="0.2">
      <c r="A25" s="14" t="s">
        <v>35</v>
      </c>
      <c r="B25" s="13">
        <v>74114619</v>
      </c>
      <c r="C25" s="13">
        <v>49418000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f t="shared" si="1"/>
        <v>0</v>
      </c>
    </row>
    <row r="26" spans="1:16" ht="16.149999999999999" customHeight="1" x14ac:dyDescent="0.2">
      <c r="A26" s="14" t="s">
        <v>36</v>
      </c>
      <c r="B26" s="13">
        <v>260023562</v>
      </c>
      <c r="C26" s="13">
        <v>187153562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f t="shared" si="1"/>
        <v>0</v>
      </c>
    </row>
    <row r="27" spans="1:16" x14ac:dyDescent="0.2">
      <c r="A27" s="14" t="s">
        <v>37</v>
      </c>
      <c r="B27" s="13">
        <v>29450495</v>
      </c>
      <c r="C27" s="13">
        <v>29550495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f t="shared" si="1"/>
        <v>0</v>
      </c>
    </row>
    <row r="28" spans="1:16" x14ac:dyDescent="0.2">
      <c r="A28" s="9" t="s">
        <v>38</v>
      </c>
      <c r="B28" s="10">
        <f>SUM(B29:B37)</f>
        <v>71218693</v>
      </c>
      <c r="C28" s="10">
        <f t="shared" ref="C28:P28" si="9">SUM(C29:C37)</f>
        <v>63540627</v>
      </c>
      <c r="D28" s="10">
        <f t="shared" si="9"/>
        <v>0</v>
      </c>
      <c r="E28" s="10">
        <f t="shared" si="9"/>
        <v>0</v>
      </c>
      <c r="F28" s="10">
        <f t="shared" si="9"/>
        <v>0</v>
      </c>
      <c r="G28" s="10">
        <f t="shared" si="9"/>
        <v>0</v>
      </c>
      <c r="H28" s="10">
        <f t="shared" si="9"/>
        <v>0</v>
      </c>
      <c r="I28" s="10">
        <f t="shared" si="9"/>
        <v>0</v>
      </c>
      <c r="J28" s="10">
        <f t="shared" si="9"/>
        <v>0</v>
      </c>
      <c r="K28" s="10">
        <f t="shared" si="9"/>
        <v>0</v>
      </c>
      <c r="L28" s="10">
        <f t="shared" si="9"/>
        <v>0</v>
      </c>
      <c r="M28" s="10">
        <f t="shared" si="9"/>
        <v>0</v>
      </c>
      <c r="N28" s="10">
        <f t="shared" si="9"/>
        <v>0</v>
      </c>
      <c r="O28" s="10">
        <f t="shared" si="9"/>
        <v>0</v>
      </c>
      <c r="P28" s="10">
        <f t="shared" si="9"/>
        <v>0</v>
      </c>
    </row>
    <row r="29" spans="1:16" x14ac:dyDescent="0.2">
      <c r="A29" s="14" t="s">
        <v>39</v>
      </c>
      <c r="B29" s="13">
        <v>4280000</v>
      </c>
      <c r="C29" s="13">
        <v>4005000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f t="shared" si="1"/>
        <v>0</v>
      </c>
    </row>
    <row r="30" spans="1:16" x14ac:dyDescent="0.2">
      <c r="A30" s="12" t="s">
        <v>40</v>
      </c>
      <c r="B30" s="13">
        <v>4508000</v>
      </c>
      <c r="C30" s="13">
        <v>3808000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f t="shared" si="1"/>
        <v>0</v>
      </c>
    </row>
    <row r="31" spans="1:16" x14ac:dyDescent="0.2">
      <c r="A31" s="14" t="s">
        <v>41</v>
      </c>
      <c r="B31" s="13">
        <v>4815000</v>
      </c>
      <c r="C31" s="13">
        <v>3440000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f t="shared" si="1"/>
        <v>0</v>
      </c>
    </row>
    <row r="32" spans="1:16" x14ac:dyDescent="0.2">
      <c r="A32" s="12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f t="shared" si="1"/>
        <v>0</v>
      </c>
    </row>
    <row r="33" spans="1:16" x14ac:dyDescent="0.2">
      <c r="A33" s="14" t="s">
        <v>43</v>
      </c>
      <c r="B33" s="13">
        <v>1005000</v>
      </c>
      <c r="C33" s="13">
        <v>905000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f t="shared" si="1"/>
        <v>0</v>
      </c>
    </row>
    <row r="34" spans="1:16" x14ac:dyDescent="0.2">
      <c r="A34" s="14" t="s">
        <v>44</v>
      </c>
      <c r="B34" s="13">
        <v>1260000</v>
      </c>
      <c r="C34" s="13">
        <v>1435000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f t="shared" si="1"/>
        <v>0</v>
      </c>
    </row>
    <row r="35" spans="1:16" ht="16.5" x14ac:dyDescent="0.2">
      <c r="A35" s="14" t="s">
        <v>45</v>
      </c>
      <c r="B35" s="13">
        <v>30980000</v>
      </c>
      <c r="C35" s="13">
        <v>32530000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f t="shared" si="1"/>
        <v>0</v>
      </c>
    </row>
    <row r="36" spans="1:16" ht="16.5" x14ac:dyDescent="0.2">
      <c r="A36" s="14" t="s">
        <v>46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f t="shared" si="1"/>
        <v>0</v>
      </c>
    </row>
    <row r="37" spans="1:16" x14ac:dyDescent="0.2">
      <c r="A37" s="12" t="s">
        <v>47</v>
      </c>
      <c r="B37" s="13">
        <v>24370693</v>
      </c>
      <c r="C37" s="13">
        <v>17417627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f t="shared" si="1"/>
        <v>0</v>
      </c>
    </row>
    <row r="38" spans="1:16" x14ac:dyDescent="0.2">
      <c r="A38" s="9" t="s">
        <v>48</v>
      </c>
      <c r="B38" s="10">
        <f>SUM(B39:B46)</f>
        <v>976514451</v>
      </c>
      <c r="C38" s="10">
        <f t="shared" ref="C38:P38" si="10">SUM(C39:C46)</f>
        <v>976514451</v>
      </c>
      <c r="D38" s="10">
        <f t="shared" si="10"/>
        <v>37292319.659999996</v>
      </c>
      <c r="E38" s="10">
        <f t="shared" si="10"/>
        <v>0</v>
      </c>
      <c r="F38" s="10">
        <f t="shared" si="10"/>
        <v>0</v>
      </c>
      <c r="G38" s="10">
        <f t="shared" si="10"/>
        <v>0</v>
      </c>
      <c r="H38" s="10">
        <f t="shared" si="10"/>
        <v>0</v>
      </c>
      <c r="I38" s="10">
        <f t="shared" si="10"/>
        <v>0</v>
      </c>
      <c r="J38" s="10">
        <f t="shared" si="10"/>
        <v>0</v>
      </c>
      <c r="K38" s="10">
        <f t="shared" si="10"/>
        <v>0</v>
      </c>
      <c r="L38" s="10">
        <f t="shared" si="10"/>
        <v>0</v>
      </c>
      <c r="M38" s="10">
        <f t="shared" si="10"/>
        <v>0</v>
      </c>
      <c r="N38" s="10">
        <f t="shared" si="10"/>
        <v>0</v>
      </c>
      <c r="O38" s="10">
        <f t="shared" si="10"/>
        <v>0</v>
      </c>
      <c r="P38" s="10">
        <f t="shared" si="10"/>
        <v>37292319.659999996</v>
      </c>
    </row>
    <row r="39" spans="1:16" x14ac:dyDescent="0.2">
      <c r="A39" s="14" t="s">
        <v>49</v>
      </c>
      <c r="B39" s="13">
        <v>144867917</v>
      </c>
      <c r="C39" s="13">
        <v>144867917</v>
      </c>
      <c r="D39" s="13">
        <v>1350000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f t="shared" si="1"/>
        <v>1350000</v>
      </c>
    </row>
    <row r="40" spans="1:16" ht="16.5" x14ac:dyDescent="0.2">
      <c r="A40" s="14" t="s">
        <v>50</v>
      </c>
      <c r="B40" s="13">
        <v>414308934</v>
      </c>
      <c r="C40" s="13">
        <v>414308934</v>
      </c>
      <c r="D40" s="13">
        <v>22184197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f t="shared" si="1"/>
        <v>22184197</v>
      </c>
    </row>
    <row r="41" spans="1:16" ht="16.5" x14ac:dyDescent="0.2">
      <c r="A41" s="14" t="s">
        <v>51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f t="shared" si="1"/>
        <v>0</v>
      </c>
    </row>
    <row r="42" spans="1:16" ht="16.5" x14ac:dyDescent="0.2">
      <c r="A42" s="14" t="s">
        <v>52</v>
      </c>
      <c r="B42" s="13">
        <v>169657636</v>
      </c>
      <c r="C42" s="13">
        <v>169657636</v>
      </c>
      <c r="D42" s="13">
        <v>13272260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f t="shared" si="1"/>
        <v>13272260</v>
      </c>
    </row>
    <row r="43" spans="1:16" ht="16.5" x14ac:dyDescent="0.2">
      <c r="A43" s="14" t="s">
        <v>53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f t="shared" si="1"/>
        <v>0</v>
      </c>
    </row>
    <row r="44" spans="1:16" x14ac:dyDescent="0.2">
      <c r="A44" s="12" t="s">
        <v>54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f t="shared" si="1"/>
        <v>0</v>
      </c>
    </row>
    <row r="45" spans="1:16" x14ac:dyDescent="0.2">
      <c r="A45" s="14" t="s">
        <v>55</v>
      </c>
      <c r="B45" s="13">
        <v>11996832</v>
      </c>
      <c r="C45" s="13">
        <v>11996832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f t="shared" si="1"/>
        <v>0</v>
      </c>
    </row>
    <row r="46" spans="1:16" ht="16.5" x14ac:dyDescent="0.2">
      <c r="A46" s="14" t="s">
        <v>56</v>
      </c>
      <c r="B46" s="13">
        <v>235683132</v>
      </c>
      <c r="C46" s="13">
        <v>235683132</v>
      </c>
      <c r="D46" s="13">
        <v>485862.66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f t="shared" si="1"/>
        <v>485862.66</v>
      </c>
    </row>
    <row r="47" spans="1:16" s="16" customFormat="1" ht="15" x14ac:dyDescent="0.2">
      <c r="A47" s="9" t="s">
        <v>57</v>
      </c>
      <c r="B47" s="10">
        <f>SUM(B48:B53)</f>
        <v>45000000</v>
      </c>
      <c r="C47" s="10">
        <f t="shared" ref="C47:P47" si="11">SUM(C48:C53)</f>
        <v>45000000</v>
      </c>
      <c r="D47" s="10">
        <f t="shared" si="11"/>
        <v>3750000</v>
      </c>
      <c r="E47" s="10">
        <f t="shared" si="11"/>
        <v>0</v>
      </c>
      <c r="F47" s="10">
        <f t="shared" si="11"/>
        <v>0</v>
      </c>
      <c r="G47" s="10">
        <f t="shared" si="11"/>
        <v>0</v>
      </c>
      <c r="H47" s="10">
        <f t="shared" si="11"/>
        <v>0</v>
      </c>
      <c r="I47" s="10">
        <f t="shared" si="11"/>
        <v>0</v>
      </c>
      <c r="J47" s="10">
        <f t="shared" si="11"/>
        <v>0</v>
      </c>
      <c r="K47" s="10">
        <f t="shared" si="11"/>
        <v>0</v>
      </c>
      <c r="L47" s="10">
        <f t="shared" si="11"/>
        <v>0</v>
      </c>
      <c r="M47" s="10">
        <f t="shared" si="11"/>
        <v>0</v>
      </c>
      <c r="N47" s="10">
        <f t="shared" si="11"/>
        <v>0</v>
      </c>
      <c r="O47" s="10">
        <f t="shared" si="11"/>
        <v>0</v>
      </c>
      <c r="P47" s="10">
        <f t="shared" si="11"/>
        <v>3750000</v>
      </c>
    </row>
    <row r="48" spans="1:16" x14ac:dyDescent="0.2">
      <c r="A48" s="14" t="s">
        <v>58</v>
      </c>
      <c r="B48" s="13">
        <v>0</v>
      </c>
      <c r="C48" s="13">
        <v>0</v>
      </c>
      <c r="D48" s="13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3">
        <v>0</v>
      </c>
      <c r="O48" s="13">
        <v>0</v>
      </c>
      <c r="P48" s="13">
        <f t="shared" si="1"/>
        <v>0</v>
      </c>
    </row>
    <row r="49" spans="1:16" ht="16.5" x14ac:dyDescent="0.2">
      <c r="A49" s="14" t="s">
        <v>59</v>
      </c>
      <c r="B49" s="13">
        <v>45000000</v>
      </c>
      <c r="C49" s="13">
        <v>45000000</v>
      </c>
      <c r="D49" s="13">
        <v>3750000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f t="shared" si="1"/>
        <v>3750000</v>
      </c>
    </row>
    <row r="50" spans="1:16" ht="16.5" x14ac:dyDescent="0.2">
      <c r="A50" s="14" t="s">
        <v>60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f t="shared" si="1"/>
        <v>0</v>
      </c>
    </row>
    <row r="51" spans="1:16" ht="16.5" x14ac:dyDescent="0.2">
      <c r="A51" s="14" t="s">
        <v>61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f t="shared" si="1"/>
        <v>0</v>
      </c>
    </row>
    <row r="52" spans="1:16" x14ac:dyDescent="0.2">
      <c r="A52" s="14" t="s">
        <v>62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f t="shared" si="1"/>
        <v>0</v>
      </c>
    </row>
    <row r="53" spans="1:16" ht="16.5" x14ac:dyDescent="0.2">
      <c r="A53" s="14" t="s">
        <v>63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f t="shared" si="1"/>
        <v>0</v>
      </c>
    </row>
    <row r="54" spans="1:16" x14ac:dyDescent="0.2">
      <c r="A54" s="9" t="s">
        <v>64</v>
      </c>
      <c r="B54" s="10">
        <f>SUM(B55:B63)</f>
        <v>31291186</v>
      </c>
      <c r="C54" s="10">
        <f t="shared" ref="C54:P54" si="12">SUM(C55:C63)</f>
        <v>19791188</v>
      </c>
      <c r="D54" s="10">
        <f t="shared" si="12"/>
        <v>0</v>
      </c>
      <c r="E54" s="10">
        <f t="shared" si="12"/>
        <v>0</v>
      </c>
      <c r="F54" s="10">
        <f t="shared" si="12"/>
        <v>0</v>
      </c>
      <c r="G54" s="10">
        <f t="shared" si="12"/>
        <v>0</v>
      </c>
      <c r="H54" s="10">
        <f t="shared" si="12"/>
        <v>0</v>
      </c>
      <c r="I54" s="10">
        <f t="shared" si="12"/>
        <v>0</v>
      </c>
      <c r="J54" s="10">
        <f t="shared" si="12"/>
        <v>0</v>
      </c>
      <c r="K54" s="10">
        <f t="shared" si="12"/>
        <v>0</v>
      </c>
      <c r="L54" s="10">
        <f t="shared" si="12"/>
        <v>0</v>
      </c>
      <c r="M54" s="10">
        <f t="shared" si="12"/>
        <v>0</v>
      </c>
      <c r="N54" s="10">
        <f t="shared" si="12"/>
        <v>0</v>
      </c>
      <c r="O54" s="10">
        <f t="shared" si="12"/>
        <v>0</v>
      </c>
      <c r="P54" s="10">
        <f t="shared" si="12"/>
        <v>0</v>
      </c>
    </row>
    <row r="55" spans="1:16" x14ac:dyDescent="0.2">
      <c r="A55" s="12" t="s">
        <v>65</v>
      </c>
      <c r="B55" s="13">
        <v>16030000</v>
      </c>
      <c r="C55" s="13">
        <v>8030000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f t="shared" si="1"/>
        <v>0</v>
      </c>
    </row>
    <row r="56" spans="1:16" ht="16.5" x14ac:dyDescent="0.2">
      <c r="A56" s="14" t="s">
        <v>66</v>
      </c>
      <c r="B56" s="13">
        <v>4480000</v>
      </c>
      <c r="C56" s="13">
        <v>3980000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f t="shared" si="1"/>
        <v>0</v>
      </c>
    </row>
    <row r="57" spans="1:16" x14ac:dyDescent="0.2">
      <c r="A57" s="14" t="s">
        <v>67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f t="shared" si="1"/>
        <v>0</v>
      </c>
    </row>
    <row r="58" spans="1:16" ht="16.5" x14ac:dyDescent="0.2">
      <c r="A58" s="14" t="s">
        <v>68</v>
      </c>
      <c r="B58" s="13">
        <v>5210000</v>
      </c>
      <c r="C58" s="13">
        <v>2710000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f t="shared" si="1"/>
        <v>0</v>
      </c>
    </row>
    <row r="59" spans="1:16" x14ac:dyDescent="0.2">
      <c r="A59" s="14" t="s">
        <v>69</v>
      </c>
      <c r="B59" s="13">
        <v>5561186</v>
      </c>
      <c r="C59" s="13">
        <v>5061188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f t="shared" si="1"/>
        <v>0</v>
      </c>
    </row>
    <row r="60" spans="1:16" x14ac:dyDescent="0.2">
      <c r="A60" s="14" t="s">
        <v>70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f t="shared" si="1"/>
        <v>0</v>
      </c>
    </row>
    <row r="61" spans="1:16" x14ac:dyDescent="0.2">
      <c r="A61" s="12" t="s">
        <v>71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f t="shared" si="1"/>
        <v>0</v>
      </c>
    </row>
    <row r="62" spans="1:16" x14ac:dyDescent="0.2">
      <c r="A62" s="12" t="s">
        <v>72</v>
      </c>
      <c r="B62" s="13">
        <v>10000</v>
      </c>
      <c r="C62" s="13">
        <v>10000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f t="shared" si="1"/>
        <v>0</v>
      </c>
    </row>
    <row r="63" spans="1:16" ht="16.5" x14ac:dyDescent="0.2">
      <c r="A63" s="14" t="s">
        <v>73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f t="shared" si="1"/>
        <v>0</v>
      </c>
    </row>
    <row r="64" spans="1:16" x14ac:dyDescent="0.2">
      <c r="A64" s="17" t="s">
        <v>74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f t="shared" si="1"/>
        <v>0</v>
      </c>
    </row>
    <row r="65" spans="1:16" x14ac:dyDescent="0.2">
      <c r="A65" s="12" t="s">
        <v>75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f t="shared" si="1"/>
        <v>0</v>
      </c>
    </row>
    <row r="66" spans="1:16" x14ac:dyDescent="0.2">
      <c r="A66" s="12" t="s">
        <v>76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f t="shared" si="1"/>
        <v>0</v>
      </c>
    </row>
    <row r="67" spans="1:16" x14ac:dyDescent="0.2">
      <c r="A67" s="14" t="s">
        <v>77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f t="shared" si="1"/>
        <v>0</v>
      </c>
    </row>
    <row r="68" spans="1:16" ht="16.5" x14ac:dyDescent="0.2">
      <c r="A68" s="14" t="s">
        <v>78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f t="shared" si="1"/>
        <v>0</v>
      </c>
    </row>
    <row r="69" spans="1:16" ht="16.5" x14ac:dyDescent="0.2">
      <c r="A69" s="9" t="s">
        <v>79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f t="shared" si="1"/>
        <v>0</v>
      </c>
    </row>
    <row r="70" spans="1:16" x14ac:dyDescent="0.2">
      <c r="A70" s="12" t="s">
        <v>80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f t="shared" si="1"/>
        <v>0</v>
      </c>
    </row>
    <row r="71" spans="1:16" ht="16.5" x14ac:dyDescent="0.2">
      <c r="A71" s="14" t="s">
        <v>81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f t="shared" si="1"/>
        <v>0</v>
      </c>
    </row>
    <row r="72" spans="1:16" x14ac:dyDescent="0.2">
      <c r="A72" s="17" t="s">
        <v>82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f t="shared" si="1"/>
        <v>0</v>
      </c>
    </row>
    <row r="73" spans="1:16" x14ac:dyDescent="0.2">
      <c r="A73" s="14" t="s">
        <v>83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f t="shared" si="1"/>
        <v>0</v>
      </c>
    </row>
    <row r="74" spans="1:16" x14ac:dyDescent="0.2">
      <c r="A74" s="14" t="s">
        <v>84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f t="shared" si="1"/>
        <v>0</v>
      </c>
    </row>
    <row r="75" spans="1:16" ht="16.5" x14ac:dyDescent="0.2">
      <c r="A75" s="14" t="s">
        <v>85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f t="shared" si="1"/>
        <v>0</v>
      </c>
    </row>
    <row r="76" spans="1:16" x14ac:dyDescent="0.2">
      <c r="A76" s="7" t="s">
        <v>86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f t="shared" si="1"/>
        <v>0</v>
      </c>
    </row>
    <row r="77" spans="1:16" x14ac:dyDescent="0.2">
      <c r="A77" s="9" t="s">
        <v>87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f t="shared" si="1"/>
        <v>0</v>
      </c>
    </row>
    <row r="78" spans="1:16" x14ac:dyDescent="0.2">
      <c r="A78" s="14" t="s">
        <v>88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f t="shared" ref="P78:P84" si="13">SUM(D78:O78)</f>
        <v>0</v>
      </c>
    </row>
    <row r="79" spans="1:16" x14ac:dyDescent="0.2">
      <c r="A79" s="14" t="s">
        <v>89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f t="shared" si="13"/>
        <v>0</v>
      </c>
    </row>
    <row r="80" spans="1:16" x14ac:dyDescent="0.2">
      <c r="A80" s="17" t="s">
        <v>90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f t="shared" si="13"/>
        <v>0</v>
      </c>
    </row>
    <row r="81" spans="1:16" x14ac:dyDescent="0.2">
      <c r="A81" s="14" t="s">
        <v>91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f t="shared" si="13"/>
        <v>0</v>
      </c>
    </row>
    <row r="82" spans="1:16" x14ac:dyDescent="0.2">
      <c r="A82" s="14" t="s">
        <v>92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13"/>
        <v>0</v>
      </c>
    </row>
    <row r="83" spans="1:16" x14ac:dyDescent="0.2">
      <c r="A83" s="17" t="s">
        <v>93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f t="shared" si="13"/>
        <v>0</v>
      </c>
    </row>
    <row r="84" spans="1:16" x14ac:dyDescent="0.2">
      <c r="A84" s="14" t="s">
        <v>94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f t="shared" si="13"/>
        <v>0</v>
      </c>
    </row>
    <row r="85" spans="1:16" s="26" customFormat="1" x14ac:dyDescent="0.2">
      <c r="A85" s="3" t="s">
        <v>95</v>
      </c>
      <c r="B85" s="4">
        <f>B12+B18+B28+B38+B47+B54+B64</f>
        <v>3260981778</v>
      </c>
      <c r="C85" s="4">
        <f t="shared" ref="C85:P85" si="14">C12+C18+C28+C38+C47+C54+C64</f>
        <v>3266487058</v>
      </c>
      <c r="D85" s="4">
        <f t="shared" si="14"/>
        <v>163560800.28</v>
      </c>
      <c r="E85" s="4">
        <f t="shared" si="14"/>
        <v>0</v>
      </c>
      <c r="F85" s="4">
        <f t="shared" si="14"/>
        <v>0</v>
      </c>
      <c r="G85" s="4">
        <f t="shared" si="14"/>
        <v>0</v>
      </c>
      <c r="H85" s="4">
        <f t="shared" si="14"/>
        <v>0</v>
      </c>
      <c r="I85" s="4">
        <f t="shared" si="14"/>
        <v>0</v>
      </c>
      <c r="J85" s="4">
        <f t="shared" si="14"/>
        <v>0</v>
      </c>
      <c r="K85" s="4">
        <f t="shared" si="14"/>
        <v>0</v>
      </c>
      <c r="L85" s="4">
        <f t="shared" si="14"/>
        <v>0</v>
      </c>
      <c r="M85" s="4">
        <f t="shared" si="14"/>
        <v>0</v>
      </c>
      <c r="N85" s="4">
        <f t="shared" si="14"/>
        <v>0</v>
      </c>
      <c r="O85" s="4">
        <f t="shared" si="14"/>
        <v>0</v>
      </c>
      <c r="P85" s="4">
        <f t="shared" si="14"/>
        <v>163560800.28</v>
      </c>
    </row>
    <row r="86" spans="1:16" x14ac:dyDescent="0.2">
      <c r="A86" s="19" t="s">
        <v>96</v>
      </c>
      <c r="B86" s="19"/>
      <c r="C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19"/>
      <c r="O86" s="19"/>
      <c r="P86" s="19"/>
    </row>
    <row r="87" spans="1:16" ht="11.25" customHeight="1" x14ac:dyDescent="0.2">
      <c r="A87" s="42" t="s">
        <v>99</v>
      </c>
      <c r="B87" s="42"/>
      <c r="C87" s="42"/>
      <c r="D87" s="42"/>
      <c r="E87" s="42"/>
      <c r="F87" s="42"/>
      <c r="G87" s="42"/>
      <c r="H87" s="42"/>
      <c r="I87" s="42"/>
      <c r="J87" s="42"/>
      <c r="K87" s="19"/>
      <c r="L87" s="19"/>
      <c r="M87" s="19"/>
      <c r="N87" s="19"/>
      <c r="O87" s="19"/>
      <c r="P87" s="19"/>
    </row>
    <row r="88" spans="1:16" ht="14.25" customHeight="1" x14ac:dyDescent="0.2">
      <c r="A88" s="43" t="s">
        <v>100</v>
      </c>
      <c r="B88" s="43"/>
      <c r="C88" s="43"/>
      <c r="D88" s="43"/>
      <c r="E88" s="43"/>
      <c r="F88" s="43"/>
      <c r="G88" s="43"/>
      <c r="H88" s="43"/>
      <c r="I88" s="43"/>
      <c r="J88" s="43"/>
      <c r="K88" s="19"/>
      <c r="L88" s="19"/>
      <c r="M88" s="19"/>
      <c r="N88" s="19"/>
      <c r="O88" s="19"/>
      <c r="P88" s="19"/>
    </row>
    <row r="89" spans="1:16" ht="18" customHeight="1" x14ac:dyDescent="0.2">
      <c r="A89" s="42" t="s">
        <v>101</v>
      </c>
      <c r="B89" s="42"/>
      <c r="C89" s="42"/>
      <c r="D89" s="42"/>
      <c r="E89" s="42"/>
      <c r="F89" s="42"/>
      <c r="G89" s="42"/>
      <c r="H89" s="42"/>
      <c r="I89" s="42"/>
      <c r="J89" s="42"/>
      <c r="K89" s="19"/>
      <c r="L89" s="19"/>
      <c r="M89" s="19"/>
      <c r="N89" s="19"/>
      <c r="O89" s="19"/>
      <c r="P89" s="19"/>
    </row>
    <row r="90" spans="1:16" ht="34.15" customHeight="1" x14ac:dyDescent="0.2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9"/>
      <c r="L90" s="22"/>
      <c r="M90" s="22"/>
      <c r="N90" s="22"/>
      <c r="O90" s="22"/>
      <c r="P90" s="22"/>
    </row>
    <row r="91" spans="1:16" s="16" customFormat="1" ht="15" x14ac:dyDescent="0.2">
      <c r="A91" s="5" t="s">
        <v>103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33" t="s">
        <v>102</v>
      </c>
      <c r="M91" s="33"/>
      <c r="N91" s="33"/>
      <c r="O91" s="33"/>
      <c r="P91" s="33"/>
    </row>
    <row r="92" spans="1:16" ht="15" x14ac:dyDescent="0.2">
      <c r="A92" s="24" t="s">
        <v>97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34" t="s">
        <v>98</v>
      </c>
      <c r="M92" s="34"/>
      <c r="N92" s="34"/>
      <c r="O92" s="34"/>
      <c r="P92" s="34"/>
    </row>
    <row r="93" spans="1:1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spans="1:16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</row>
    <row r="96" spans="1:16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</row>
    <row r="97" spans="1:16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1:16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1:16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</row>
    <row r="100" spans="1:16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</row>
    <row r="101" spans="1:16" x14ac:dyDescent="0.2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</row>
    <row r="102" spans="1:16" x14ac:dyDescent="0.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</sheetData>
  <mergeCells count="15">
    <mergeCell ref="L91:P91"/>
    <mergeCell ref="L92:P92"/>
    <mergeCell ref="A8:P8"/>
    <mergeCell ref="A3:P3"/>
    <mergeCell ref="A4:P4"/>
    <mergeCell ref="A5:P5"/>
    <mergeCell ref="A6:P6"/>
    <mergeCell ref="A7:P7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.17" right="0" top="0.75" bottom="1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0216</vt:lpstr>
      <vt:lpstr>'0216'!Print_Area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2023-02-07T13:39:31Z</cp:lastPrinted>
  <dcterms:created xsi:type="dcterms:W3CDTF">2022-09-16T14:51:44Z</dcterms:created>
  <dcterms:modified xsi:type="dcterms:W3CDTF">2023-02-09T15:39:16Z</dcterms:modified>
</cp:coreProperties>
</file>