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ÑO 2023\Portal Transparencia\Septiembre\Planificación\"/>
    </mc:Choice>
  </mc:AlternateContent>
  <xr:revisionPtr revIDLastSave="0" documentId="13_ncr:1_{C0A75447-F3F0-4DFE-B05F-20107311756A}" xr6:coauthVersionLast="47" xr6:coauthVersionMax="47" xr10:uidLastSave="{00000000-0000-0000-0000-000000000000}"/>
  <workbookProtection workbookAlgorithmName="SHA-512" workbookHashValue="JZc3UXs6lKXu9HpDVFD/oj8vZ+Hj8QZaMCKY5vRYFe94qLw5VL6NGpHCgsUxRbEYSO7jc9ObN0tvMBGHM6yigg==" workbookSaltValue="CUyotupKdWCYD5HpIGbXjQ==" workbookSpinCount="100000" lockStructure="1"/>
  <bookViews>
    <workbookView xWindow="-120" yWindow="-120" windowWidth="20730" windowHeight="11160" xr2:uid="{AD02AAEF-BEE9-4E03-900B-123CA7460865}"/>
  </bookViews>
  <sheets>
    <sheet name="T3-202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1" l="1"/>
  <c r="J29" i="1"/>
  <c r="J30" i="1"/>
  <c r="J31" i="1"/>
  <c r="J32" i="1"/>
  <c r="J33" i="1"/>
  <c r="I29" i="1"/>
  <c r="I30" i="1"/>
  <c r="I31" i="1"/>
  <c r="I32" i="1"/>
  <c r="I33" i="1"/>
</calcChain>
</file>

<file path=xl/sharedStrings.xml><?xml version="1.0" encoding="utf-8"?>
<sst xmlns="http://schemas.openxmlformats.org/spreadsheetml/2006/main" count="81" uniqueCount="80">
  <si>
    <t>Informe de Evaluación Trimestral de las Metas Físicas-Financieras</t>
  </si>
  <si>
    <t>Código</t>
  </si>
  <si>
    <t>Documento Relacionado</t>
  </si>
  <si>
    <t>Fecha Versión</t>
  </si>
  <si>
    <t>Versión</t>
  </si>
  <si>
    <t>DEC-FOR013</t>
  </si>
  <si>
    <t>I.I - Completar los datos requeridos sobre la institución</t>
  </si>
  <si>
    <t>Capítulo</t>
  </si>
  <si>
    <t>0216 - Ministerio de Cultura</t>
  </si>
  <si>
    <t>Subcapítulo</t>
  </si>
  <si>
    <t>01</t>
  </si>
  <si>
    <t>Unidad Ejecutora</t>
  </si>
  <si>
    <t>0001</t>
  </si>
  <si>
    <t>Misión</t>
  </si>
  <si>
    <t>Formular, aplicar y regir las políticas públicas en materia cultural, de forma participativa, inclusiva y diversa, salvaguardando el patrimonio cultural y las manifestaciones creativas, a fin de preservar la identidad nacional, garantizando los derechos culturales del pueblo dominicano para contribuir al desarrollo sostenible de la nación.</t>
  </si>
  <si>
    <t>Visión</t>
  </si>
  <si>
    <t>Ser una institución con excelencia en materia de políticas públicas culturales, que promueva una ciudadanía cultural, auspiciando la conservación y difusión de los bienes y manifestaciones culturales de la nación.</t>
  </si>
  <si>
    <t>II. Contribución a la Estrategia Nacional de Desarrollo</t>
  </si>
  <si>
    <t>Eje estratégico:</t>
  </si>
  <si>
    <t>DESARROLLO SOCIAL</t>
  </si>
  <si>
    <t>Objetivo general:</t>
  </si>
  <si>
    <t>Cultura e identidad nacional en un mundo global</t>
  </si>
  <si>
    <t>Objetivo(s) específico(s):</t>
  </si>
  <si>
    <t>2.6.1</t>
  </si>
  <si>
    <t>Recuperar, promover y desarrollar los diferentes procesos y manifestaciones culturales que reafirman la identidad nacional, en un marco de participación, pluralidad, equidad de género y apertura al entorno regional y global</t>
  </si>
  <si>
    <t>III. Información del Programa</t>
  </si>
  <si>
    <t>Nombre:</t>
  </si>
  <si>
    <t>Programa 12; Programa 13</t>
  </si>
  <si>
    <t>Descripción:</t>
  </si>
  <si>
    <t>Programa 12: Difusión Patrimonio Cultural [material e inmaterial]
Programa 13: -Fomento y desarrollo de la cultura</t>
  </si>
  <si>
    <r>
      <t>Beneficiarios:</t>
    </r>
    <r>
      <rPr>
        <sz val="12"/>
        <color rgb="FF000000"/>
        <rFont val="Century Gothic"/>
        <family val="2"/>
      </rPr>
      <t xml:space="preserve"> </t>
    </r>
  </si>
  <si>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</si>
  <si>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</si>
  <si>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</si>
  <si>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</si>
  <si>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</si>
  <si>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</si>
  <si>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</si>
  <si>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</si>
  <si>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</si>
  <si>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</si>
  <si>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</si>
  <si>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</si>
  <si>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</si>
  <si>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</si>
  <si>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</si>
  <si>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</si>
  <si>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</si>
  <si>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</si>
  <si>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</si>
  <si>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</si>
  <si>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</si>
  <si>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</si>
  <si>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Columna1</t>
  </si>
  <si>
    <t xml:space="preserve"> 5849- Publicaciones y ediciones de obras literarias, artísticas y culturales </t>
  </si>
  <si>
    <t>Número de publicaciones</t>
  </si>
  <si>
    <t>5851- Artistas e intelectuales reciben premios a la innovación y emprendimiento cultural</t>
  </si>
  <si>
    <t>Número de artistas premiados</t>
  </si>
  <si>
    <t xml:space="preserve"> 7726- Sector cultural recibe formación en arte y áreas del quehacer cultural</t>
  </si>
  <si>
    <t>Número de profesionales recibiendo formación</t>
  </si>
  <si>
    <t>6530- Población nacional y extranjera accede a oferta literaria a través de eventos para el fomento de la lectura y la cultura</t>
  </si>
  <si>
    <t>Número de participantes</t>
  </si>
  <si>
    <t>5850- Público en general disfrutando de las creaciones y expresiones humanas a través de recursos plásticos, lingüísticos o sonoros, bienes y servicios de las industrias culturales y reconocimientos al talento</t>
  </si>
  <si>
    <t>V. Análisis de los Logros y Desviaciones</t>
  </si>
  <si>
    <t>V.I - Información de Logros y Desviaciones por Producto</t>
  </si>
  <si>
    <t xml:space="preserve">Producto: </t>
  </si>
  <si>
    <t>1)	5849
2)	5851
3)	7726
4)	6530
5)	5850</t>
  </si>
  <si>
    <t xml:space="preserve">Descripción del producto: </t>
  </si>
  <si>
    <t>1)	Publicaciones y ediciones de obras literarias, artísticas y culturales 
2)	Artistas e intelectuales reciben premios a la innovación y emprendimiento cultural
3)	Sector cultural recibe formación en arte y áreas del quehacer cultural
4)	Población nacional y extranjera accede a oferta literaria a través de eventos para el fomento de la lectura y la cultura
5)	Público en general disfrutando de las creaciones y expresiones humanas a través de recursos plásticos, lingüísticos o sonoros, bienes y servicios de las industrias culturales y reconocimientos al talento</t>
  </si>
  <si>
    <t>Logros alcanzados:</t>
  </si>
  <si>
    <t>Causas y justificación del desvío:</t>
  </si>
  <si>
    <t>.</t>
  </si>
  <si>
    <t xml:space="preserve">VI. I - De acuerdo a los eventos presentados durante la ejecución del producto, ¿qué aspecto puede mejorarse? </t>
  </si>
  <si>
    <t>Lorena Valenzuela</t>
  </si>
  <si>
    <t>Directora de Planificación y Desarrollo</t>
  </si>
  <si>
    <t>Se logró en un 105% la entrega de publicaciones de obras 
Se logró formar a mas 3,000 personas</t>
  </si>
  <si>
    <t>Trimestre 3</t>
  </si>
  <si>
    <t>I -Información Institucional</t>
  </si>
  <si>
    <t>Artistas, escritores y poetas, 
Publico en general, 
Creadores e intelectuales, 
Población nacional y extranjera</t>
  </si>
  <si>
    <r>
      <rPr>
        <b/>
        <i/>
        <sz val="11"/>
        <color theme="1"/>
        <rFont val="Calibri"/>
        <family val="2"/>
        <scheme val="minor"/>
      </rPr>
      <t xml:space="preserve">5849:  </t>
    </r>
    <r>
      <rPr>
        <i/>
        <sz val="11"/>
        <color theme="1"/>
        <rFont val="Calibri"/>
        <family val="2"/>
        <scheme val="minor"/>
      </rPr>
      <t xml:space="preserve">
</t>
    </r>
    <r>
      <rPr>
        <b/>
        <i/>
        <sz val="11"/>
        <color theme="1"/>
        <rFont val="Calibri"/>
        <family val="2"/>
        <scheme val="minor"/>
      </rPr>
      <t>Causa de desviación física:</t>
    </r>
    <r>
      <rPr>
        <i/>
        <sz val="11"/>
        <color theme="1"/>
        <rFont val="Calibri"/>
        <family val="2"/>
        <scheme val="minor"/>
      </rPr>
      <t xml:space="preserve"> N/A
</t>
    </r>
    <r>
      <rPr>
        <b/>
        <i/>
        <sz val="11"/>
        <color theme="1"/>
        <rFont val="Calibri"/>
        <family val="2"/>
        <scheme val="minor"/>
      </rPr>
      <t>Causa de desviación financiera:</t>
    </r>
    <r>
      <rPr>
        <i/>
        <sz val="11"/>
        <color theme="1"/>
        <rFont val="Calibri"/>
        <family val="2"/>
        <scheme val="minor"/>
      </rPr>
      <t xml:space="preserve">  La causa de desvío financiera obedece a que se retrasó la entrega final del servicio por parte del prestador del mismo, por lo que el 50% pendiente el cual debe ser otorgado contra entrega final de la prestación del servicio según lo establecido en el contrato, quedó pendiente para el próximo mes. 
</t>
    </r>
    <r>
      <rPr>
        <b/>
        <i/>
        <sz val="11"/>
        <color theme="1"/>
        <rFont val="Calibri"/>
        <family val="2"/>
        <scheme val="minor"/>
      </rPr>
      <t xml:space="preserve">5851:
Causa de desviación física: </t>
    </r>
    <r>
      <rPr>
        <i/>
        <sz val="11"/>
        <color theme="1"/>
        <rFont val="Calibri"/>
        <family val="2"/>
        <scheme val="minor"/>
      </rPr>
      <t xml:space="preserve">La razón de esta desviación física se debe a que algunos premios previstos para entrega en este trimestre tuvieron que ser postergados por falta de propuestas en la convocatoria. 
</t>
    </r>
    <r>
      <rPr>
        <b/>
        <i/>
        <sz val="11"/>
        <color theme="1"/>
        <rFont val="Calibri"/>
        <family val="2"/>
        <scheme val="minor"/>
      </rPr>
      <t xml:space="preserve">Causa de desviación financiera: </t>
    </r>
    <r>
      <rPr>
        <i/>
        <sz val="11"/>
        <color theme="1"/>
        <rFont val="Calibri"/>
        <family val="2"/>
        <scheme val="minor"/>
      </rPr>
      <t xml:space="preserve">La razón de la desviación financiera se debe a que el pago de los ganadores no ha sido efectuado, aún se encuentra corriendo los procesos administrativos correspondientes </t>
    </r>
    <r>
      <rPr>
        <b/>
        <i/>
        <sz val="11"/>
        <color theme="1"/>
        <rFont val="Calibri"/>
        <family val="2"/>
        <scheme val="minor"/>
      </rPr>
      <t xml:space="preserve">
7726: 
Causa de desviación física: </t>
    </r>
    <r>
      <rPr>
        <i/>
        <sz val="11"/>
        <color theme="1"/>
        <rFont val="Calibri"/>
        <family val="2"/>
        <scheme val="minor"/>
      </rPr>
      <t xml:space="preserve">La causa de desvío físico positivo se debe a que hubo una mayor participación de estudiantes en el programa de Escuelas Libres, así como también se realizaron talleres adicionales a la planificación regular. </t>
    </r>
    <r>
      <rPr>
        <b/>
        <i/>
        <sz val="11"/>
        <color theme="1"/>
        <rFont val="Calibri"/>
        <family val="2"/>
        <scheme val="minor"/>
      </rPr>
      <t xml:space="preserve">
Causa de desviación financiera:  </t>
    </r>
    <r>
      <rPr>
        <i/>
        <sz val="11"/>
        <color theme="1"/>
        <rFont val="Calibri"/>
        <family val="2"/>
        <scheme val="minor"/>
      </rPr>
      <t xml:space="preserve">La razón de esta desviación financiera se debe a que se realizaron talleres con recursos internos de la institución, con la propia capacidad instalada, por lo que no fue necesario incurrir en grandes gastos. </t>
    </r>
    <r>
      <rPr>
        <b/>
        <i/>
        <sz val="11"/>
        <color theme="1"/>
        <rFont val="Calibri"/>
        <family val="2"/>
        <scheme val="minor"/>
      </rPr>
      <t xml:space="preserve">
6530:
Causa de desviación física: </t>
    </r>
    <r>
      <rPr>
        <i/>
        <sz val="11"/>
        <color theme="1"/>
        <rFont val="Calibri"/>
        <family val="2"/>
        <scheme val="minor"/>
      </rPr>
      <t xml:space="preserve">La causa de desvío físico obedece a la falta de público, motivada por el cambio en la fecha original de las Ferias del Libro previas. Este año se celebró al comienzo del año escolar, lo que no permitió suficiente tiempo para que los centros educativos pudieran organizar las visitas a la feria. Además, se produjo un cambio en la ubicación y en el concepto general de la organización, el diseño y la logística de la feria, rompiendo con el patrón que se había mantenido durante años. Esto generó una baja capacidad de adaptación al cambio. 
</t>
    </r>
    <r>
      <rPr>
        <b/>
        <i/>
        <sz val="11"/>
        <color theme="1"/>
        <rFont val="Calibri"/>
        <family val="2"/>
        <scheme val="minor"/>
      </rPr>
      <t xml:space="preserve">Causa de desviación financiera:  </t>
    </r>
    <r>
      <rPr>
        <i/>
        <sz val="11"/>
        <color theme="1"/>
        <rFont val="Calibri"/>
        <family val="2"/>
        <scheme val="minor"/>
      </rPr>
      <t>La desviación financiera se debe a que aún están en proceso de pagos de los bienes y servicios prestados. Estos procesos culminarán para el próximo trimestre. Además, se encuentran en proceso de actualización las enmiendas de los contratos.</t>
    </r>
    <r>
      <rPr>
        <b/>
        <i/>
        <sz val="11"/>
        <color theme="1"/>
        <rFont val="Calibri"/>
        <family val="2"/>
        <scheme val="minor"/>
      </rPr>
      <t xml:space="preserve"> </t>
    </r>
    <r>
      <rPr>
        <i/>
        <sz val="11"/>
        <color theme="1"/>
        <rFont val="Calibri"/>
        <family val="2"/>
        <scheme val="minor"/>
      </rPr>
      <t xml:space="preserve">
</t>
    </r>
    <r>
      <rPr>
        <b/>
        <i/>
        <sz val="11"/>
        <color theme="1"/>
        <rFont val="Calibri"/>
        <family val="2"/>
        <scheme val="minor"/>
      </rPr>
      <t>5850:</t>
    </r>
    <r>
      <rPr>
        <i/>
        <sz val="11"/>
        <color theme="1"/>
        <rFont val="Calibri"/>
        <family val="2"/>
        <scheme val="minor"/>
      </rPr>
      <t xml:space="preserve">
</t>
    </r>
    <r>
      <rPr>
        <b/>
        <i/>
        <sz val="11"/>
        <color theme="1"/>
        <rFont val="Calibri"/>
        <family val="2"/>
        <scheme val="minor"/>
      </rPr>
      <t>Causa de desviación física:</t>
    </r>
    <r>
      <rPr>
        <i/>
        <sz val="11"/>
        <color theme="1"/>
        <rFont val="Calibri"/>
        <family val="2"/>
        <scheme val="minor"/>
      </rPr>
      <t xml:space="preserve"> La causa de desvío física obedece a que se realizaron varias funciones de la obra teatral "El Principito"  en el marco de la Feria Internacional del Libro y la Lectura 2023, así como también diversas presentaciones artísticas, que no fueron inicialmente contempladas dentro del programa de la FIL 2023. La obra teatral tuvo un gran impacto por la alta demanda de la población
</t>
    </r>
    <r>
      <rPr>
        <b/>
        <i/>
        <sz val="11"/>
        <color theme="1"/>
        <rFont val="Calibri"/>
        <family val="2"/>
        <scheme val="minor"/>
      </rPr>
      <t xml:space="preserve">Causa de desviación financiera:  </t>
    </r>
    <r>
      <rPr>
        <i/>
        <sz val="11"/>
        <color theme="1"/>
        <rFont val="Calibri"/>
        <family val="2"/>
        <scheme val="minor"/>
      </rPr>
      <t>La desviación financiera corresponde a que se tuvieron que realizar adquisiciones de mobiliario de oficina, para ser utilizados en la sede y dependencias. Así como también, adquisición de instrumentos musicales, para el centro cultural Narciso González y para donación grupo folclórico café moreno.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</si>
</sst>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0;\-#,##0.00"/>
    <numFmt numFmtId="166" formatCode="[$-10409]#,##0;\-#,##0"/>
    <numFmt numFmtId="167" formatCode="[$-10409]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1"/>
      <name val="Calibri"/>
      <family val="2"/>
    </font>
    <font>
      <sz val="10"/>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i/>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2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9">
    <xf numFmtId="0" fontId="0" fillId="0" borderId="0" xfId="0"/>
    <xf numFmtId="0" fontId="3" fillId="2" borderId="1" xfId="0" applyFont="1" applyFill="1" applyBorder="1" applyAlignment="1">
      <alignment vertical="top" wrapText="1"/>
    </xf>
    <xf numFmtId="0" fontId="0" fillId="0" borderId="0" xfId="0" applyProtection="1">
      <protection locked="0"/>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6" xfId="0" applyFont="1" applyBorder="1" applyAlignment="1">
      <alignment vertical="center"/>
    </xf>
    <xf numFmtId="0" fontId="2" fillId="0" borderId="16" xfId="0" applyFont="1" applyBorder="1"/>
    <xf numFmtId="0" fontId="12" fillId="0" borderId="0" xfId="0" applyFont="1" applyProtection="1">
      <protection locked="0"/>
    </xf>
    <xf numFmtId="0" fontId="9" fillId="0" borderId="16" xfId="0" applyFont="1" applyBorder="1" applyAlignment="1">
      <alignment vertical="center" wrapText="1"/>
    </xf>
    <xf numFmtId="165" fontId="0" fillId="0" borderId="0" xfId="0" applyNumberFormat="1"/>
    <xf numFmtId="0" fontId="13" fillId="0" borderId="17" xfId="0" applyFont="1" applyBorder="1" applyAlignment="1" applyProtection="1">
      <alignment horizontal="center" vertical="center" wrapText="1"/>
    </xf>
    <xf numFmtId="0" fontId="13" fillId="0" borderId="17" xfId="0" applyFont="1" applyBorder="1" applyAlignment="1" applyProtection="1">
      <alignment horizontal="center" vertical="center"/>
    </xf>
    <xf numFmtId="0" fontId="17" fillId="9" borderId="16" xfId="0" applyFont="1" applyFill="1" applyBorder="1" applyAlignment="1" applyProtection="1">
      <alignment horizontal="center" vertical="center" wrapText="1" readingOrder="1"/>
    </xf>
    <xf numFmtId="0" fontId="18" fillId="0" borderId="16" xfId="0" applyFont="1" applyBorder="1" applyAlignment="1" applyProtection="1">
      <alignment horizontal="center" vertical="top" wrapText="1"/>
    </xf>
    <xf numFmtId="0" fontId="18" fillId="0" borderId="16" xfId="0" applyFont="1" applyBorder="1" applyAlignment="1" applyProtection="1">
      <alignment horizontal="center" vertical="center" wrapText="1"/>
    </xf>
    <xf numFmtId="166" fontId="18" fillId="0" borderId="16" xfId="0" applyNumberFormat="1" applyFont="1" applyBorder="1" applyAlignment="1" applyProtection="1">
      <alignment horizontal="center" vertical="center" wrapText="1" readingOrder="1"/>
    </xf>
    <xf numFmtId="165" fontId="18" fillId="0" borderId="16" xfId="0" applyNumberFormat="1" applyFont="1" applyBorder="1" applyAlignment="1" applyProtection="1">
      <alignment horizontal="center" vertical="center" wrapText="1" readingOrder="1"/>
    </xf>
    <xf numFmtId="10" fontId="18" fillId="8" borderId="16" xfId="2" applyNumberFormat="1" applyFont="1" applyFill="1" applyBorder="1" applyAlignment="1" applyProtection="1">
      <alignment horizontal="center" vertical="center" wrapText="1" readingOrder="1"/>
    </xf>
    <xf numFmtId="167" fontId="18" fillId="8" borderId="16" xfId="0" applyNumberFormat="1" applyFont="1" applyFill="1" applyBorder="1" applyAlignment="1" applyProtection="1">
      <alignment horizontal="center" vertical="center" wrapText="1" readingOrder="1"/>
    </xf>
    <xf numFmtId="0" fontId="11" fillId="2" borderId="0" xfId="0" applyFont="1" applyFill="1" applyBorder="1" applyAlignment="1" applyProtection="1">
      <alignment vertical="center" wrapText="1"/>
    </xf>
    <xf numFmtId="0" fontId="11" fillId="2" borderId="20" xfId="0" applyFont="1" applyFill="1" applyBorder="1" applyAlignment="1" applyProtection="1">
      <alignment vertical="center" wrapText="1"/>
    </xf>
    <xf numFmtId="0" fontId="9" fillId="0" borderId="21" xfId="0" applyFont="1" applyBorder="1" applyAlignment="1" applyProtection="1">
      <alignment vertical="center" wrapText="1"/>
    </xf>
    <xf numFmtId="0" fontId="9" fillId="0" borderId="5" xfId="0" applyFont="1" applyBorder="1" applyAlignment="1" applyProtection="1">
      <alignment vertical="center" wrapText="1"/>
    </xf>
    <xf numFmtId="0" fontId="7" fillId="5" borderId="21" xfId="0" applyFont="1" applyFill="1" applyBorder="1" applyAlignment="1" applyProtection="1">
      <alignment horizontal="left" vertical="center"/>
    </xf>
    <xf numFmtId="0" fontId="7" fillId="5" borderId="16" xfId="0" applyFont="1" applyFill="1" applyBorder="1" applyAlignment="1" applyProtection="1">
      <alignment horizontal="left" vertical="center"/>
    </xf>
    <xf numFmtId="0" fontId="7" fillId="5" borderId="22" xfId="0" applyFont="1" applyFill="1" applyBorder="1" applyAlignment="1" applyProtection="1">
      <alignment horizontal="left" vertical="center"/>
    </xf>
    <xf numFmtId="0" fontId="8" fillId="6" borderId="23" xfId="0" applyFont="1" applyFill="1" applyBorder="1" applyAlignment="1" applyProtection="1">
      <alignment horizontal="left" vertical="center" wrapText="1"/>
    </xf>
    <xf numFmtId="0" fontId="8" fillId="6" borderId="24" xfId="0" applyFont="1" applyFill="1" applyBorder="1" applyAlignment="1" applyProtection="1">
      <alignment horizontal="left" vertical="center" wrapText="1"/>
    </xf>
    <xf numFmtId="0" fontId="8" fillId="6" borderId="25" xfId="0" applyFont="1" applyFill="1" applyBorder="1" applyAlignment="1" applyProtection="1">
      <alignment horizontal="left" vertical="center" wrapText="1"/>
    </xf>
    <xf numFmtId="0" fontId="7" fillId="5" borderId="26" xfId="0" applyFont="1" applyFill="1" applyBorder="1" applyAlignment="1" applyProtection="1">
      <alignment horizontal="left" vertical="center"/>
    </xf>
    <xf numFmtId="0" fontId="7" fillId="5" borderId="27" xfId="0" applyFont="1" applyFill="1" applyBorder="1" applyAlignment="1" applyProtection="1">
      <alignment horizontal="left" vertical="center"/>
    </xf>
    <xf numFmtId="0" fontId="7" fillId="5" borderId="28" xfId="0" applyFont="1" applyFill="1" applyBorder="1" applyAlignment="1" applyProtection="1">
      <alignment horizontal="left" vertical="center"/>
    </xf>
    <xf numFmtId="0" fontId="8" fillId="6" borderId="21" xfId="0" applyFont="1" applyFill="1" applyBorder="1" applyAlignment="1" applyProtection="1">
      <alignment horizontal="left" vertical="center"/>
    </xf>
    <xf numFmtId="0" fontId="8" fillId="6" borderId="16" xfId="0" applyFont="1" applyFill="1" applyBorder="1" applyAlignment="1" applyProtection="1">
      <alignment horizontal="left" vertical="center"/>
    </xf>
    <xf numFmtId="0" fontId="8" fillId="6" borderId="22" xfId="0" applyFont="1" applyFill="1" applyBorder="1" applyAlignment="1" applyProtection="1">
      <alignment horizontal="left" vertical="center"/>
    </xf>
    <xf numFmtId="0" fontId="11" fillId="0" borderId="16" xfId="0" applyFont="1" applyBorder="1" applyAlignment="1" applyProtection="1">
      <alignment horizontal="left" vertical="center" wrapText="1"/>
    </xf>
    <xf numFmtId="0" fontId="11" fillId="0" borderId="22" xfId="0" applyFont="1" applyBorder="1" applyAlignment="1" applyProtection="1">
      <alignment horizontal="left" vertical="center" wrapText="1"/>
    </xf>
    <xf numFmtId="0" fontId="15" fillId="7" borderId="16" xfId="0" applyFont="1" applyFill="1" applyBorder="1" applyAlignment="1">
      <alignment horizontal="center" vertical="center" wrapText="1" readingOrder="1"/>
    </xf>
    <xf numFmtId="0" fontId="8" fillId="6" borderId="16" xfId="0" applyFont="1" applyFill="1" applyBorder="1" applyAlignment="1">
      <alignment horizontal="left" vertical="center"/>
    </xf>
    <xf numFmtId="0" fontId="2" fillId="0" borderId="17" xfId="0" applyFont="1" applyBorder="1" applyAlignment="1" applyProtection="1">
      <alignment horizontal="center"/>
    </xf>
    <xf numFmtId="0" fontId="2" fillId="0" borderId="19" xfId="0" applyFont="1" applyBorder="1" applyAlignment="1" applyProtection="1">
      <alignment horizontal="center"/>
    </xf>
    <xf numFmtId="0" fontId="16" fillId="9" borderId="16" xfId="0" applyFont="1" applyFill="1" applyBorder="1" applyAlignment="1" applyProtection="1">
      <alignment horizontal="center" vertical="center" wrapText="1" readingOrder="1"/>
    </xf>
    <xf numFmtId="0" fontId="12" fillId="7" borderId="16" xfId="0" applyFont="1" applyFill="1" applyBorder="1" applyAlignment="1" applyProtection="1">
      <alignment vertical="top" wrapText="1"/>
    </xf>
    <xf numFmtId="0" fontId="11" fillId="0" borderId="16" xfId="0" applyFont="1" applyBorder="1" applyAlignment="1" applyProtection="1">
      <alignment horizontal="left" vertical="center"/>
    </xf>
    <xf numFmtId="0" fontId="7" fillId="5" borderId="14" xfId="0" applyFont="1" applyFill="1" applyBorder="1" applyAlignment="1">
      <alignment horizontal="left" vertical="center"/>
    </xf>
    <xf numFmtId="0" fontId="7" fillId="5" borderId="0" xfId="0" applyFont="1" applyFill="1" applyBorder="1" applyAlignment="1">
      <alignment horizontal="left" vertical="center"/>
    </xf>
    <xf numFmtId="0" fontId="7" fillId="5" borderId="15" xfId="0" applyFont="1" applyFill="1" applyBorder="1" applyAlignment="1">
      <alignment horizontal="left" vertical="center"/>
    </xf>
    <xf numFmtId="0" fontId="13" fillId="0" borderId="16" xfId="0" applyFont="1" applyBorder="1" applyAlignment="1" applyProtection="1">
      <alignment horizontal="left" vertical="center" wrapText="1"/>
    </xf>
    <xf numFmtId="39" fontId="12" fillId="0" borderId="16" xfId="1" applyNumberFormat="1" applyFont="1" applyFill="1" applyBorder="1" applyAlignment="1" applyProtection="1">
      <alignment horizontal="center" vertical="center" wrapText="1" readingOrder="1"/>
    </xf>
    <xf numFmtId="39" fontId="12" fillId="0" borderId="17" xfId="1" applyNumberFormat="1" applyFont="1" applyFill="1" applyBorder="1" applyAlignment="1" applyProtection="1">
      <alignment horizontal="center" vertical="center" wrapText="1" readingOrder="1"/>
    </xf>
    <xf numFmtId="39" fontId="12" fillId="0" borderId="18" xfId="1" applyNumberFormat="1" applyFont="1" applyFill="1" applyBorder="1" applyAlignment="1" applyProtection="1">
      <alignment horizontal="center" vertical="center" wrapText="1" readingOrder="1"/>
    </xf>
    <xf numFmtId="39" fontId="12" fillId="0" borderId="19" xfId="1" applyNumberFormat="1" applyFont="1" applyFill="1" applyBorder="1" applyAlignment="1" applyProtection="1">
      <alignment horizontal="center" vertical="center" wrapText="1" readingOrder="1"/>
    </xf>
    <xf numFmtId="10" fontId="12" fillId="8" borderId="16" xfId="2" applyNumberFormat="1" applyFont="1" applyFill="1" applyBorder="1" applyAlignment="1" applyProtection="1">
      <alignment horizontal="center" vertical="center" wrapText="1" readingOrder="1"/>
    </xf>
    <xf numFmtId="0" fontId="7" fillId="5" borderId="16" xfId="0" applyFont="1" applyFill="1" applyBorder="1" applyAlignment="1">
      <alignment horizontal="left" vertical="center"/>
    </xf>
    <xf numFmtId="0" fontId="0" fillId="0" borderId="14" xfId="0" applyBorder="1" applyAlignment="1">
      <alignment horizontal="center"/>
    </xf>
    <xf numFmtId="0" fontId="0" fillId="0" borderId="0" xfId="0" applyBorder="1" applyAlignment="1">
      <alignment horizontal="center"/>
    </xf>
    <xf numFmtId="0" fontId="0" fillId="0" borderId="15" xfId="0" applyBorder="1" applyAlignment="1">
      <alignment horizontal="center"/>
    </xf>
    <xf numFmtId="0" fontId="15" fillId="2" borderId="0" xfId="0" applyFont="1" applyFill="1" applyAlignment="1" applyProtection="1">
      <alignment horizontal="center"/>
    </xf>
    <xf numFmtId="0" fontId="12" fillId="2" borderId="0" xfId="0" applyFont="1" applyFill="1" applyAlignment="1" applyProtection="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4" borderId="14" xfId="0" applyFill="1" applyBorder="1" applyAlignment="1">
      <alignment horizontal="center"/>
    </xf>
    <xf numFmtId="0" fontId="0" fillId="4" borderId="0" xfId="0" applyFill="1" applyBorder="1" applyAlignment="1">
      <alignment horizontal="center"/>
    </xf>
    <xf numFmtId="0" fontId="0" fillId="4" borderId="15" xfId="0" applyFill="1" applyBorder="1" applyAlignment="1">
      <alignment horizontal="center"/>
    </xf>
    <xf numFmtId="0" fontId="8" fillId="6" borderId="14" xfId="0" applyFont="1" applyFill="1" applyBorder="1" applyAlignment="1">
      <alignment horizontal="left" vertical="center"/>
    </xf>
    <xf numFmtId="0" fontId="8" fillId="6" borderId="0" xfId="0" applyFont="1" applyFill="1" applyBorder="1" applyAlignment="1">
      <alignment horizontal="left" vertical="center"/>
    </xf>
    <xf numFmtId="0" fontId="8" fillId="6" borderId="15" xfId="0" applyFont="1" applyFill="1" applyBorder="1" applyAlignment="1">
      <alignment horizontal="left" vertical="center"/>
    </xf>
    <xf numFmtId="49" fontId="10" fillId="0" borderId="16" xfId="0" quotePrefix="1" applyNumberFormat="1" applyFont="1" applyBorder="1" applyAlignment="1" applyProtection="1">
      <alignment horizontal="left"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CF3EF8FA-2C2A-4B3C-A756-505CC6E6379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472441</xdr:colOff>
      <xdr:row>0</xdr:row>
      <xdr:rowOff>45720</xdr:rowOff>
    </xdr:from>
    <xdr:to>
      <xdr:col>0</xdr:col>
      <xdr:colOff>1920241</xdr:colOff>
      <xdr:row>2</xdr:row>
      <xdr:rowOff>232470</xdr:rowOff>
    </xdr:to>
    <xdr:pic>
      <xdr:nvPicPr>
        <xdr:cNvPr id="3" name="Imagen 2">
          <a:extLst>
            <a:ext uri="{FF2B5EF4-FFF2-40B4-BE49-F238E27FC236}">
              <a16:creationId xmlns:a16="http://schemas.microsoft.com/office/drawing/2014/main" id="{75032C14-6DD2-1B1A-E5E1-6E866460A4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441" y="45720"/>
          <a:ext cx="1447800" cy="74093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08FB50-E1A4-4331-8292-2BA962B8A4EC}" name="Tabla1" displayName="Tabla1" ref="A28:K33" totalsRowShown="0" headerRowDxfId="14" dataDxfId="12" headerRowBorderDxfId="13" tableBorderDxfId="11" totalsRowBorderDxfId="10">
  <tableColumns count="11">
    <tableColumn id="1" xr3:uid="{DBBF8D01-3BA6-474F-979E-E0F758A73E32}" name="Producto" dataDxfId="9"/>
    <tableColumn id="2" xr3:uid="{1F6FB619-A441-4EAE-9477-E104F77E67FC}" name="Indicador" dataDxfId="8"/>
    <tableColumn id="3" xr3:uid="{9B3E9716-1B1C-4084-9356-B7C117FD3833}" name="Física_x000a_(A)" dataDxfId="7"/>
    <tableColumn id="4" xr3:uid="{A1BEBA97-DDF5-4E28-B175-D77920FA884E}" name="Financiera_x000a_(B)" dataDxfId="6"/>
    <tableColumn id="9" xr3:uid="{26B29971-E166-4F46-B777-3E3893CA4856}" name="Física_x000a_(C)" dataDxfId="5"/>
    <tableColumn id="10" xr3:uid="{19117AA1-145D-4ACB-A8F2-F09F61D998B3}" name="Financiera_x000a_(D)" dataDxfId="4"/>
    <tableColumn id="5" xr3:uid="{BC964CF8-3ACF-4D4D-8FC0-BD5C0A57EA29}" name="Física _x000a_(E)" dataDxfId="3"/>
    <tableColumn id="6" xr3:uid="{0D5E8513-BF1F-49F4-844F-6BA07B0702AE}" name="Financiera _x000a_ (F)" dataDxfId="2"/>
    <tableColumn id="7" xr3:uid="{A1A361B7-1CB5-47F1-B45D-190FF05E5FC1}" name="Física _x000a_(%)_x000a_ G=E/C" dataDxfId="1">
      <calculatedColumnFormula>IF(G29&gt;0,G29/Tabla1[[#This Row],[Física
(C)]],0)</calculatedColumnFormula>
    </tableColumn>
    <tableColumn id="8" xr3:uid="{D515447D-E2EF-499F-B454-23D1D49D84A1}" name="Financiero _x000a_(%) _x000a_H=F/D" dataDxfId="0">
      <calculatedColumnFormula>IF(H29&gt;0,H29/Tabla1[[#This Row],[Financiera
(D)]],0)</calculatedColumnFormula>
    </tableColumn>
    <tableColumn id="11" xr3:uid="{1F9CA6EE-C946-4CCD-B79F-E5CE4490328F}" name="Columna1"/>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E6B7F-C2B1-4697-A721-AEB8DC978074}">
  <sheetPr>
    <pageSetUpPr fitToPage="1"/>
  </sheetPr>
  <dimension ref="A1:M45"/>
  <sheetViews>
    <sheetView tabSelected="1" topLeftCell="A21" zoomScaleNormal="100" zoomScaleSheetLayoutView="100" workbookViewId="0">
      <selection activeCell="B20" sqref="B20:J20"/>
    </sheetView>
  </sheetViews>
  <sheetFormatPr baseColWidth="10" defaultColWidth="11.42578125" defaultRowHeight="15" x14ac:dyDescent="0.25"/>
  <cols>
    <col min="1" max="1" width="35.28515625" style="11" customWidth="1"/>
    <col min="2" max="2" width="32.5703125" style="11" bestFit="1" customWidth="1"/>
    <col min="3" max="4" width="12.7109375" style="11" customWidth="1"/>
    <col min="5" max="5" width="13.85546875" style="11" customWidth="1"/>
    <col min="6" max="6" width="14" style="11" customWidth="1"/>
    <col min="7" max="7" width="15.7109375" style="11" customWidth="1"/>
    <col min="8" max="8" width="18.7109375" style="11" customWidth="1"/>
    <col min="9" max="9" width="12.7109375" style="11" customWidth="1"/>
    <col min="10" max="10" width="38.28515625" style="11" customWidth="1"/>
    <col min="11" max="11" width="7" style="11" hidden="1" customWidth="1"/>
    <col min="13" max="13" width="13.42578125" bestFit="1" customWidth="1"/>
  </cols>
  <sheetData>
    <row r="1" spans="1:11" ht="21.75" thickBot="1" x14ac:dyDescent="0.3">
      <c r="A1" s="1"/>
      <c r="B1" s="63" t="s">
        <v>0</v>
      </c>
      <c r="C1" s="64"/>
      <c r="D1" s="64"/>
      <c r="E1" s="64"/>
      <c r="F1" s="64"/>
      <c r="G1" s="64"/>
      <c r="H1" s="64"/>
      <c r="I1" s="64"/>
      <c r="J1" s="65"/>
      <c r="K1" s="2"/>
    </row>
    <row r="2" spans="1:11" ht="21.75" thickBot="1" x14ac:dyDescent="0.3">
      <c r="A2" s="3"/>
      <c r="B2" s="66" t="s">
        <v>1</v>
      </c>
      <c r="C2" s="67"/>
      <c r="D2" s="66" t="s">
        <v>2</v>
      </c>
      <c r="E2" s="67"/>
      <c r="F2" s="67"/>
      <c r="G2" s="67"/>
      <c r="H2" s="68"/>
      <c r="I2" s="4" t="s">
        <v>3</v>
      </c>
      <c r="J2" s="5" t="s">
        <v>4</v>
      </c>
      <c r="K2" s="2"/>
    </row>
    <row r="3" spans="1:11" ht="21.75" thickBot="1" x14ac:dyDescent="0.3">
      <c r="A3" s="6"/>
      <c r="B3" s="69" t="s">
        <v>5</v>
      </c>
      <c r="C3" s="70"/>
      <c r="D3" s="69"/>
      <c r="E3" s="70"/>
      <c r="F3" s="70"/>
      <c r="G3" s="70"/>
      <c r="H3" s="71"/>
      <c r="I3" s="7"/>
      <c r="J3" s="8"/>
      <c r="K3" s="2"/>
    </row>
    <row r="4" spans="1:11" x14ac:dyDescent="0.25">
      <c r="A4" s="58"/>
      <c r="B4" s="59"/>
      <c r="C4" s="59"/>
      <c r="D4" s="59"/>
      <c r="E4" s="59"/>
      <c r="F4" s="59"/>
      <c r="G4" s="59"/>
      <c r="H4" s="59"/>
      <c r="I4" s="59"/>
      <c r="J4" s="60"/>
      <c r="K4" s="2"/>
    </row>
    <row r="5" spans="1:11" ht="3" customHeight="1" x14ac:dyDescent="0.25">
      <c r="A5" s="72"/>
      <c r="B5" s="73"/>
      <c r="C5" s="73"/>
      <c r="D5" s="73"/>
      <c r="E5" s="73"/>
      <c r="F5" s="73"/>
      <c r="G5" s="73"/>
      <c r="H5" s="73"/>
      <c r="I5" s="73"/>
      <c r="J5" s="74"/>
      <c r="K5" s="2"/>
    </row>
    <row r="6" spans="1:11" ht="15.75" x14ac:dyDescent="0.25">
      <c r="A6" s="48" t="s">
        <v>77</v>
      </c>
      <c r="B6" s="49"/>
      <c r="C6" s="49"/>
      <c r="D6" s="49"/>
      <c r="E6" s="49"/>
      <c r="F6" s="49"/>
      <c r="G6" s="49"/>
      <c r="H6" s="49"/>
      <c r="I6" s="49"/>
      <c r="J6" s="50"/>
      <c r="K6" s="2"/>
    </row>
    <row r="7" spans="1:11" ht="15.75" x14ac:dyDescent="0.25">
      <c r="A7" s="75" t="s">
        <v>6</v>
      </c>
      <c r="B7" s="76"/>
      <c r="C7" s="76"/>
      <c r="D7" s="76"/>
      <c r="E7" s="76"/>
      <c r="F7" s="76"/>
      <c r="G7" s="76"/>
      <c r="H7" s="76"/>
      <c r="I7" s="76"/>
      <c r="J7" s="77"/>
      <c r="K7" s="2"/>
    </row>
    <row r="8" spans="1:11" x14ac:dyDescent="0.25">
      <c r="A8" s="9" t="s">
        <v>7</v>
      </c>
      <c r="B8" s="78" t="s">
        <v>8</v>
      </c>
      <c r="C8" s="78"/>
      <c r="D8" s="78"/>
      <c r="E8" s="78"/>
      <c r="F8" s="78"/>
      <c r="G8" s="78"/>
      <c r="H8" s="78"/>
      <c r="I8" s="78"/>
      <c r="J8" s="78"/>
      <c r="K8" s="2"/>
    </row>
    <row r="9" spans="1:11" ht="15" customHeight="1" x14ac:dyDescent="0.25">
      <c r="A9" s="10" t="s">
        <v>9</v>
      </c>
      <c r="B9" s="78" t="s">
        <v>10</v>
      </c>
      <c r="C9" s="78"/>
      <c r="D9" s="78"/>
      <c r="E9" s="78"/>
      <c r="F9" s="78"/>
      <c r="G9" s="78"/>
      <c r="H9" s="78"/>
      <c r="I9" s="78"/>
      <c r="J9" s="78"/>
      <c r="K9" s="2"/>
    </row>
    <row r="10" spans="1:11" x14ac:dyDescent="0.25">
      <c r="A10" s="10" t="s">
        <v>11</v>
      </c>
      <c r="B10" s="78" t="s">
        <v>12</v>
      </c>
      <c r="C10" s="78"/>
      <c r="D10" s="78"/>
      <c r="E10" s="78"/>
      <c r="F10" s="78"/>
      <c r="G10" s="78"/>
      <c r="H10" s="78"/>
      <c r="I10" s="78"/>
      <c r="J10" s="78"/>
      <c r="K10" s="2"/>
    </row>
    <row r="11" spans="1:11" ht="54.6" customHeight="1" x14ac:dyDescent="0.25">
      <c r="A11" s="9" t="s">
        <v>13</v>
      </c>
      <c r="B11" s="39" t="s">
        <v>14</v>
      </c>
      <c r="C11" s="47"/>
      <c r="D11" s="47"/>
      <c r="E11" s="47"/>
      <c r="F11" s="47"/>
      <c r="G11" s="47"/>
      <c r="H11" s="47"/>
      <c r="I11" s="47"/>
      <c r="J11" s="47"/>
    </row>
    <row r="12" spans="1:11" ht="36" customHeight="1" x14ac:dyDescent="0.25">
      <c r="A12" s="9" t="s">
        <v>15</v>
      </c>
      <c r="B12" s="39" t="s">
        <v>16</v>
      </c>
      <c r="C12" s="47"/>
      <c r="D12" s="47"/>
      <c r="E12" s="47"/>
      <c r="F12" s="47"/>
      <c r="G12" s="47"/>
      <c r="H12" s="47"/>
      <c r="I12" s="47"/>
      <c r="J12" s="47"/>
    </row>
    <row r="13" spans="1:11" ht="15.75" x14ac:dyDescent="0.25">
      <c r="A13" s="48" t="s">
        <v>17</v>
      </c>
      <c r="B13" s="49"/>
      <c r="C13" s="49"/>
      <c r="D13" s="49"/>
      <c r="E13" s="49"/>
      <c r="F13" s="49"/>
      <c r="G13" s="49"/>
      <c r="H13" s="49"/>
      <c r="I13" s="49"/>
      <c r="J13" s="50"/>
    </row>
    <row r="14" spans="1:11" x14ac:dyDescent="0.25">
      <c r="A14" s="9" t="s">
        <v>18</v>
      </c>
      <c r="B14" s="14">
        <v>2</v>
      </c>
      <c r="C14" s="51" t="s">
        <v>19</v>
      </c>
      <c r="D14" s="51"/>
      <c r="E14" s="51"/>
      <c r="F14" s="51"/>
      <c r="G14" s="51"/>
      <c r="H14" s="51"/>
      <c r="I14" s="51"/>
      <c r="J14" s="51"/>
    </row>
    <row r="15" spans="1:11" x14ac:dyDescent="0.25">
      <c r="A15" s="9" t="s">
        <v>20</v>
      </c>
      <c r="B15" s="15">
        <v>2.6</v>
      </c>
      <c r="C15" s="51" t="s">
        <v>21</v>
      </c>
      <c r="D15" s="51"/>
      <c r="E15" s="51"/>
      <c r="F15" s="51"/>
      <c r="G15" s="51"/>
      <c r="H15" s="51"/>
      <c r="I15" s="51"/>
      <c r="J15" s="51"/>
    </row>
    <row r="16" spans="1:11" ht="33" customHeight="1" x14ac:dyDescent="0.25">
      <c r="A16" s="9" t="s">
        <v>22</v>
      </c>
      <c r="B16" s="14" t="s">
        <v>23</v>
      </c>
      <c r="C16" s="51" t="s">
        <v>24</v>
      </c>
      <c r="D16" s="51"/>
      <c r="E16" s="51"/>
      <c r="F16" s="51"/>
      <c r="G16" s="51"/>
      <c r="H16" s="51"/>
      <c r="I16" s="51"/>
      <c r="J16" s="51"/>
    </row>
    <row r="17" spans="1:13" ht="15.75" x14ac:dyDescent="0.25">
      <c r="A17" s="48" t="s">
        <v>25</v>
      </c>
      <c r="B17" s="49"/>
      <c r="C17" s="49"/>
      <c r="D17" s="49"/>
      <c r="E17" s="49"/>
      <c r="F17" s="49"/>
      <c r="G17" s="49"/>
      <c r="H17" s="49"/>
      <c r="I17" s="49"/>
      <c r="J17" s="50"/>
    </row>
    <row r="18" spans="1:13" ht="29.25" customHeight="1" x14ac:dyDescent="0.25">
      <c r="A18" s="9" t="s">
        <v>26</v>
      </c>
      <c r="B18" s="39" t="s">
        <v>27</v>
      </c>
      <c r="C18" s="39"/>
      <c r="D18" s="39"/>
      <c r="E18" s="39"/>
      <c r="F18" s="39"/>
      <c r="G18" s="39"/>
      <c r="H18" s="39"/>
      <c r="I18" s="39"/>
      <c r="J18" s="39"/>
    </row>
    <row r="19" spans="1:13" ht="31.15" customHeight="1" x14ac:dyDescent="0.25">
      <c r="A19" s="12" t="s">
        <v>28</v>
      </c>
      <c r="B19" s="39" t="s">
        <v>29</v>
      </c>
      <c r="C19" s="39"/>
      <c r="D19" s="39"/>
      <c r="E19" s="39"/>
      <c r="F19" s="39"/>
      <c r="G19" s="39"/>
      <c r="H19" s="39"/>
      <c r="I19" s="39"/>
      <c r="J19" s="39"/>
    </row>
    <row r="20" spans="1:13" ht="65.45" customHeight="1" x14ac:dyDescent="0.25">
      <c r="A20" s="12" t="s">
        <v>30</v>
      </c>
      <c r="B20" s="39" t="s">
        <v>78</v>
      </c>
      <c r="C20" s="39"/>
      <c r="D20" s="39"/>
      <c r="E20" s="39"/>
      <c r="F20" s="39"/>
      <c r="G20" s="39"/>
      <c r="H20" s="39"/>
      <c r="I20" s="39"/>
      <c r="J20" s="39"/>
    </row>
    <row r="21" spans="1:13" x14ac:dyDescent="0.25">
      <c r="A21" s="12" t="s">
        <v>31</v>
      </c>
      <c r="B21" s="39"/>
      <c r="C21" s="39"/>
      <c r="D21" s="39"/>
      <c r="E21" s="39"/>
      <c r="F21" s="39"/>
      <c r="G21" s="39"/>
      <c r="H21" s="39"/>
      <c r="I21" s="39"/>
      <c r="J21" s="39"/>
      <c r="K21" s="2"/>
    </row>
    <row r="22" spans="1:13" ht="15.75" x14ac:dyDescent="0.25">
      <c r="A22" s="57" t="s">
        <v>32</v>
      </c>
      <c r="B22" s="57"/>
      <c r="C22" s="57"/>
      <c r="D22" s="57"/>
      <c r="E22" s="57"/>
      <c r="F22" s="57"/>
      <c r="G22" s="57"/>
      <c r="H22" s="57"/>
      <c r="I22" s="57"/>
      <c r="J22" s="57"/>
    </row>
    <row r="23" spans="1:13" ht="15.75" x14ac:dyDescent="0.25">
      <c r="A23" s="42" t="s">
        <v>33</v>
      </c>
      <c r="B23" s="42"/>
      <c r="C23" s="42"/>
      <c r="D23" s="42"/>
      <c r="E23" s="42"/>
      <c r="F23" s="42"/>
      <c r="G23" s="42"/>
      <c r="H23" s="42"/>
      <c r="I23" s="42"/>
      <c r="J23" s="42"/>
      <c r="K23" s="2"/>
    </row>
    <row r="24" spans="1:13" ht="15" customHeight="1" x14ac:dyDescent="0.25">
      <c r="A24" s="41" t="s">
        <v>34</v>
      </c>
      <c r="B24" s="41"/>
      <c r="C24" s="41" t="s">
        <v>35</v>
      </c>
      <c r="D24" s="41"/>
      <c r="E24" s="41"/>
      <c r="F24" s="41" t="s">
        <v>36</v>
      </c>
      <c r="G24" s="41"/>
      <c r="H24" s="41"/>
      <c r="I24" s="41" t="s">
        <v>37</v>
      </c>
      <c r="J24" s="41"/>
    </row>
    <row r="25" spans="1:13" x14ac:dyDescent="0.25">
      <c r="A25" s="52">
        <v>247060569</v>
      </c>
      <c r="B25" s="52"/>
      <c r="C25" s="52">
        <v>368393714</v>
      </c>
      <c r="D25" s="52"/>
      <c r="E25" s="52"/>
      <c r="F25" s="53">
        <v>80522908.930000022</v>
      </c>
      <c r="G25" s="54"/>
      <c r="H25" s="55"/>
      <c r="I25" s="56">
        <f>IF(F25&gt;0,F25/C25,0)</f>
        <v>0.21857840096044642</v>
      </c>
      <c r="J25" s="56"/>
      <c r="M25" s="13"/>
    </row>
    <row r="26" spans="1:13" ht="15.75" x14ac:dyDescent="0.25">
      <c r="A26" s="42" t="s">
        <v>38</v>
      </c>
      <c r="B26" s="42"/>
      <c r="C26" s="42"/>
      <c r="D26" s="42"/>
      <c r="E26" s="42"/>
      <c r="F26" s="42"/>
      <c r="G26" s="42"/>
      <c r="H26" s="42"/>
      <c r="I26" s="42"/>
      <c r="J26" s="42"/>
      <c r="K26" s="2"/>
    </row>
    <row r="27" spans="1:13" x14ac:dyDescent="0.25">
      <c r="A27" s="43" t="s">
        <v>76</v>
      </c>
      <c r="B27" s="44"/>
      <c r="C27" s="45" t="s">
        <v>39</v>
      </c>
      <c r="D27" s="46"/>
      <c r="E27" s="45" t="s">
        <v>40</v>
      </c>
      <c r="F27" s="46"/>
      <c r="G27" s="45" t="s">
        <v>41</v>
      </c>
      <c r="H27" s="45"/>
      <c r="I27" s="45" t="s">
        <v>42</v>
      </c>
      <c r="J27" s="46"/>
    </row>
    <row r="28" spans="1:13" ht="38.25" x14ac:dyDescent="0.25">
      <c r="A28" s="16" t="s">
        <v>43</v>
      </c>
      <c r="B28" s="16" t="s">
        <v>44</v>
      </c>
      <c r="C28" s="16" t="s">
        <v>45</v>
      </c>
      <c r="D28" s="16" t="s">
        <v>46</v>
      </c>
      <c r="E28" s="16" t="s">
        <v>47</v>
      </c>
      <c r="F28" s="16" t="s">
        <v>48</v>
      </c>
      <c r="G28" s="16" t="s">
        <v>49</v>
      </c>
      <c r="H28" s="16" t="s">
        <v>50</v>
      </c>
      <c r="I28" s="16" t="s">
        <v>51</v>
      </c>
      <c r="J28" s="16" t="s">
        <v>52</v>
      </c>
      <c r="K28" t="s">
        <v>53</v>
      </c>
      <c r="M28" s="13"/>
    </row>
    <row r="29" spans="1:13" ht="34.9" customHeight="1" x14ac:dyDescent="0.25">
      <c r="A29" s="17" t="s">
        <v>54</v>
      </c>
      <c r="B29" s="18" t="s">
        <v>55</v>
      </c>
      <c r="C29" s="19">
        <v>23</v>
      </c>
      <c r="D29" s="19">
        <v>8000000</v>
      </c>
      <c r="E29" s="20">
        <v>20</v>
      </c>
      <c r="F29" s="20">
        <v>4000000</v>
      </c>
      <c r="G29" s="20">
        <v>21</v>
      </c>
      <c r="H29" s="20">
        <v>280347.51</v>
      </c>
      <c r="I29" s="21">
        <f>IF(G29&gt;0,G29/Tabla1[[#This Row],[Física
(C)]],0)</f>
        <v>1.05</v>
      </c>
      <c r="J29" s="22">
        <f>IF(H29&gt;0,H29/Tabla1[[#This Row],[Financiera
(D)]],0)</f>
        <v>7.0086877500000005E-2</v>
      </c>
      <c r="K29"/>
    </row>
    <row r="30" spans="1:13" ht="39.6" customHeight="1" x14ac:dyDescent="0.25">
      <c r="A30" s="17" t="s">
        <v>56</v>
      </c>
      <c r="B30" s="18" t="s">
        <v>57</v>
      </c>
      <c r="C30" s="19">
        <v>42</v>
      </c>
      <c r="D30" s="19">
        <v>11450000</v>
      </c>
      <c r="E30" s="20">
        <v>10</v>
      </c>
      <c r="F30" s="20">
        <v>3125000</v>
      </c>
      <c r="G30" s="20">
        <v>6</v>
      </c>
      <c r="H30" s="20">
        <v>0</v>
      </c>
      <c r="I30" s="21">
        <f>IF(G30&gt;0,G30/Tabla1[[#This Row],[Física
(C)]],0)</f>
        <v>0.6</v>
      </c>
      <c r="J30" s="22">
        <f>IF(H30&gt;0,H30/Tabla1[[#This Row],[Financiera
(D)]],0)</f>
        <v>0</v>
      </c>
      <c r="K30"/>
    </row>
    <row r="31" spans="1:13" ht="33.6" customHeight="1" x14ac:dyDescent="0.25">
      <c r="A31" s="17" t="s">
        <v>58</v>
      </c>
      <c r="B31" s="18" t="s">
        <v>59</v>
      </c>
      <c r="C31" s="19">
        <v>23360</v>
      </c>
      <c r="D31" s="19">
        <v>20596000</v>
      </c>
      <c r="E31" s="20">
        <v>1300</v>
      </c>
      <c r="F31" s="20">
        <v>2000000</v>
      </c>
      <c r="G31" s="20">
        <v>3050</v>
      </c>
      <c r="H31" s="20">
        <v>84642.58</v>
      </c>
      <c r="I31" s="21">
        <f>IF(G31&gt;0,G31/Tabla1[[#This Row],[Física
(C)]],0)</f>
        <v>2.3461538461538463</v>
      </c>
      <c r="J31" s="22">
        <f>IF(H31&gt;0,H31/Tabla1[[#This Row],[Financiera
(D)]],0)</f>
        <v>4.2321289999999998E-2</v>
      </c>
      <c r="K31"/>
    </row>
    <row r="32" spans="1:13" ht="51.6" customHeight="1" x14ac:dyDescent="0.25">
      <c r="A32" s="17" t="s">
        <v>60</v>
      </c>
      <c r="B32" s="18" t="s">
        <v>61</v>
      </c>
      <c r="C32" s="19">
        <v>750000</v>
      </c>
      <c r="D32" s="19">
        <v>40000000</v>
      </c>
      <c r="E32" s="20">
        <v>650000000</v>
      </c>
      <c r="F32" s="20">
        <v>160000000</v>
      </c>
      <c r="G32" s="20">
        <v>204302</v>
      </c>
      <c r="H32" s="20">
        <v>38318149.090000004</v>
      </c>
      <c r="I32" s="21">
        <f>IF(G32&gt;0,G32/Tabla1[[#This Row],[Física
(C)]],0)</f>
        <v>3.1431076923076924E-4</v>
      </c>
      <c r="J32" s="22">
        <f>IF(H32&gt;0,H32/Tabla1[[#This Row],[Financiera
(D)]],0)</f>
        <v>0.23948843181250001</v>
      </c>
      <c r="K32"/>
    </row>
    <row r="33" spans="1:11" ht="73.150000000000006" customHeight="1" x14ac:dyDescent="0.25">
      <c r="A33" s="17" t="s">
        <v>62</v>
      </c>
      <c r="B33" s="18" t="s">
        <v>61</v>
      </c>
      <c r="C33" s="19">
        <v>70000</v>
      </c>
      <c r="D33" s="19">
        <v>68040000</v>
      </c>
      <c r="E33" s="20">
        <v>100</v>
      </c>
      <c r="F33" s="20">
        <v>45000000</v>
      </c>
      <c r="G33" s="20">
        <v>3178</v>
      </c>
      <c r="H33" s="20">
        <v>48475376.560000002</v>
      </c>
      <c r="I33" s="21">
        <f>IF(G33&gt;0,G33/Tabla1[[#This Row],[Física
(C)]],0)</f>
        <v>31.78</v>
      </c>
      <c r="J33" s="22">
        <f>IF(H33&gt;0,H33/Tabla1[[#This Row],[Financiera
(D)]],0)</f>
        <v>1.0772305902222223</v>
      </c>
      <c r="K33"/>
    </row>
    <row r="34" spans="1:11" ht="15.75" x14ac:dyDescent="0.25">
      <c r="A34" s="33" t="s">
        <v>63</v>
      </c>
      <c r="B34" s="34"/>
      <c r="C34" s="34"/>
      <c r="D34" s="34"/>
      <c r="E34" s="34"/>
      <c r="F34" s="34"/>
      <c r="G34" s="34"/>
      <c r="H34" s="34"/>
      <c r="I34" s="34"/>
      <c r="J34" s="35"/>
    </row>
    <row r="35" spans="1:11" ht="15.75" x14ac:dyDescent="0.25">
      <c r="A35" s="36" t="s">
        <v>64</v>
      </c>
      <c r="B35" s="37"/>
      <c r="C35" s="37"/>
      <c r="D35" s="37"/>
      <c r="E35" s="37"/>
      <c r="F35" s="37"/>
      <c r="G35" s="37"/>
      <c r="H35" s="37"/>
      <c r="I35" s="37"/>
      <c r="J35" s="38"/>
      <c r="K35" s="2"/>
    </row>
    <row r="36" spans="1:11" ht="73.150000000000006" customHeight="1" x14ac:dyDescent="0.25">
      <c r="A36" s="25" t="s">
        <v>65</v>
      </c>
      <c r="B36" s="39" t="s">
        <v>66</v>
      </c>
      <c r="C36" s="39"/>
      <c r="D36" s="39"/>
      <c r="E36" s="39"/>
      <c r="F36" s="39"/>
      <c r="G36" s="39"/>
      <c r="H36" s="39"/>
      <c r="I36" s="39"/>
      <c r="J36" s="40"/>
    </row>
    <row r="37" spans="1:11" ht="105.75" customHeight="1" x14ac:dyDescent="0.25">
      <c r="A37" s="25" t="s">
        <v>67</v>
      </c>
      <c r="B37" s="39" t="s">
        <v>68</v>
      </c>
      <c r="C37" s="39"/>
      <c r="D37" s="39"/>
      <c r="E37" s="39"/>
      <c r="F37" s="39"/>
      <c r="G37" s="39"/>
      <c r="H37" s="39"/>
      <c r="I37" s="39"/>
      <c r="J37" s="40"/>
    </row>
    <row r="38" spans="1:11" ht="41.45" customHeight="1" x14ac:dyDescent="0.25">
      <c r="A38" s="26" t="s">
        <v>69</v>
      </c>
      <c r="B38" s="39" t="s">
        <v>75</v>
      </c>
      <c r="C38" s="39"/>
      <c r="D38" s="39"/>
      <c r="E38" s="39"/>
      <c r="F38" s="39"/>
      <c r="G38" s="39"/>
      <c r="H38" s="39"/>
      <c r="I38" s="39"/>
      <c r="J38" s="40"/>
    </row>
    <row r="39" spans="1:11" ht="409.6" customHeight="1" x14ac:dyDescent="0.25">
      <c r="A39" s="25" t="s">
        <v>70</v>
      </c>
      <c r="B39" s="39" t="s">
        <v>79</v>
      </c>
      <c r="C39" s="39"/>
      <c r="D39" s="39"/>
      <c r="E39" s="39"/>
      <c r="F39" s="39"/>
      <c r="G39" s="39"/>
      <c r="H39" s="39"/>
      <c r="I39" s="39"/>
      <c r="J39" s="40"/>
    </row>
    <row r="40" spans="1:11" ht="15.75" x14ac:dyDescent="0.25">
      <c r="A40" s="27" t="s">
        <v>71</v>
      </c>
      <c r="B40" s="28"/>
      <c r="C40" s="28"/>
      <c r="D40" s="28"/>
      <c r="E40" s="28"/>
      <c r="F40" s="28"/>
      <c r="G40" s="28"/>
      <c r="H40" s="28"/>
      <c r="I40" s="28"/>
      <c r="J40" s="29"/>
    </row>
    <row r="41" spans="1:11" ht="18.75" customHeight="1" thickBot="1" x14ac:dyDescent="0.3">
      <c r="A41" s="30" t="s">
        <v>72</v>
      </c>
      <c r="B41" s="31"/>
      <c r="C41" s="31"/>
      <c r="D41" s="31"/>
      <c r="E41" s="31"/>
      <c r="F41" s="31"/>
      <c r="G41" s="31"/>
      <c r="H41" s="31"/>
      <c r="I41" s="31"/>
      <c r="J41" s="32"/>
      <c r="K41" s="2"/>
    </row>
    <row r="42" spans="1:11" ht="37.9" customHeight="1" x14ac:dyDescent="0.25">
      <c r="A42" s="23"/>
      <c r="B42" s="23"/>
      <c r="C42" s="24"/>
      <c r="D42" s="24"/>
      <c r="E42" s="24"/>
      <c r="F42" s="24"/>
      <c r="G42" s="24"/>
      <c r="H42" s="23"/>
      <c r="I42" s="23"/>
      <c r="J42" s="23"/>
    </row>
    <row r="43" spans="1:11" ht="21" customHeight="1" x14ac:dyDescent="0.25">
      <c r="A43" s="61" t="s">
        <v>73</v>
      </c>
      <c r="B43" s="61"/>
      <c r="C43" s="61"/>
      <c r="D43" s="61"/>
      <c r="E43" s="61"/>
      <c r="F43" s="61"/>
      <c r="G43" s="61"/>
      <c r="H43" s="61"/>
      <c r="I43" s="61"/>
      <c r="J43" s="61"/>
    </row>
    <row r="44" spans="1:11" ht="23.45" customHeight="1" x14ac:dyDescent="0.25">
      <c r="A44" s="62" t="s">
        <v>74</v>
      </c>
      <c r="B44" s="62"/>
      <c r="C44" s="62"/>
      <c r="D44" s="62"/>
      <c r="E44" s="62"/>
      <c r="F44" s="62"/>
      <c r="G44" s="62"/>
      <c r="H44" s="62"/>
      <c r="I44" s="62"/>
      <c r="J44" s="62"/>
    </row>
    <row r="45" spans="1:11" ht="26.45" customHeight="1" x14ac:dyDescent="0.25"/>
  </sheetData>
  <sheetProtection algorithmName="SHA-512" hashValue="clhRIMFHY2fYwNfsv3yNGyzuse/+z20iUUFPoqo7qCV6JnNYKWv0wKUTvCpuPJimWjwkrep7UcggP7AyfzzzFA==" saltValue="Ski70nfILabJLWsD1MHWPA==" spinCount="100000" sheet="1" objects="1" scenarios="1"/>
  <mergeCells count="49">
    <mergeCell ref="A4:J4"/>
    <mergeCell ref="A43:J43"/>
    <mergeCell ref="A44:J44"/>
    <mergeCell ref="B1:J1"/>
    <mergeCell ref="B2:C2"/>
    <mergeCell ref="D2:H2"/>
    <mergeCell ref="B3:C3"/>
    <mergeCell ref="D3:H3"/>
    <mergeCell ref="C16:J16"/>
    <mergeCell ref="A5:J5"/>
    <mergeCell ref="A6:J6"/>
    <mergeCell ref="A7:J7"/>
    <mergeCell ref="B8:J8"/>
    <mergeCell ref="B9:J9"/>
    <mergeCell ref="B10:J10"/>
    <mergeCell ref="B11:J11"/>
    <mergeCell ref="B12:J12"/>
    <mergeCell ref="A13:J13"/>
    <mergeCell ref="C14:J14"/>
    <mergeCell ref="C15:J15"/>
    <mergeCell ref="A25:B25"/>
    <mergeCell ref="C25:E25"/>
    <mergeCell ref="F25:H25"/>
    <mergeCell ref="I25:J25"/>
    <mergeCell ref="A17:J17"/>
    <mergeCell ref="B18:J18"/>
    <mergeCell ref="B19:J19"/>
    <mergeCell ref="B20:J20"/>
    <mergeCell ref="B21:J21"/>
    <mergeCell ref="A22:J22"/>
    <mergeCell ref="A23:J23"/>
    <mergeCell ref="A24:B24"/>
    <mergeCell ref="C24:E24"/>
    <mergeCell ref="F24:H24"/>
    <mergeCell ref="I24:J24"/>
    <mergeCell ref="A26:J26"/>
    <mergeCell ref="A27:B27"/>
    <mergeCell ref="C27:D27"/>
    <mergeCell ref="E27:F27"/>
    <mergeCell ref="G27:H27"/>
    <mergeCell ref="I27:J27"/>
    <mergeCell ref="A40:J40"/>
    <mergeCell ref="A41:J41"/>
    <mergeCell ref="A34:J34"/>
    <mergeCell ref="A35:J35"/>
    <mergeCell ref="B36:J36"/>
    <mergeCell ref="B37:J37"/>
    <mergeCell ref="B38:J38"/>
    <mergeCell ref="B39:J39"/>
  </mergeCells>
  <dataValidations count="16">
    <dataValidation allowBlank="1" sqref="A8" xr:uid="{64B3976E-E296-4614-AFC0-2C6878007D6D}"/>
    <dataValidation allowBlank="1" showInputMessage="1" prompt="Nombre del capítulo" sqref="B8:J10" xr:uid="{F6CDF55A-C3C1-4DFA-860F-3B476DFC7581}"/>
    <dataValidation allowBlank="1" showInputMessage="1" showErrorMessage="1" prompt="¿A quién va dirigido el programa?, ¿qué característica tiene esta población que requiere ser beneficiada?" sqref="B20:J20" xr:uid="{D06024A7-5F0A-4F51-8461-A00A27D4E78D}"/>
    <dataValidation allowBlank="1" showInputMessage="1" showErrorMessage="1" prompt="Nombre del producto" sqref="B36:J36" xr:uid="{1C5E1179-C381-4B44-95B8-1B9702ED0962}"/>
    <dataValidation allowBlank="1" showInputMessage="1" showErrorMessage="1" prompt="¿En qué consiste el producto? su objetivo" sqref="B37:J37" xr:uid="{681EDFC9-99B2-45F3-9613-FCF22F40209F}"/>
    <dataValidation allowBlank="1" showInputMessage="1" showErrorMessage="1" prompt="1. Describir lo plasmado en el presupuesto_x000a_2. Describir lo alcanzado en términos financieros y de producción " sqref="B38:J38" xr:uid="{E0B97256-68A5-4121-B66C-6AE24B1F050D}"/>
    <dataValidation allowBlank="1" showInputMessage="1" showErrorMessage="1" prompt="De existir desvío, explicar razones." sqref="B39:J39" xr:uid="{47368D23-1AD3-415B-9C55-2C09107EA888}"/>
    <dataValidation allowBlank="1" showInputMessage="1" showErrorMessage="1" prompt="Oportunidades de mejora identificadas" sqref="A42:J42" xr:uid="{E705A2FC-963D-4BD4-BF53-6D5ED83B223C}"/>
    <dataValidation allowBlank="1" showInputMessage="1" showErrorMessage="1" prompt="Presupuesto del programa" sqref="A25:C25 F25" xr:uid="{1E4D830B-8EF5-4103-92BA-B7989001FFE0}"/>
    <dataValidation allowBlank="1" showInputMessage="1" showErrorMessage="1" prompt="¿En qué consiste el programa?" sqref="B19:J19" xr:uid="{FD9C377C-86A3-41F4-B128-161A0DE71B84}"/>
    <dataValidation allowBlank="1" showInputMessage="1" showErrorMessage="1" prompt="Nombre de cada producto" sqref="A28:A33" xr:uid="{6B715854-CB85-4539-9E35-F5CA67C24E28}"/>
    <dataValidation allowBlank="1" showInputMessage="1" showErrorMessage="1" prompt="Nombre del indicador" sqref="B28:B33" xr:uid="{649F4811-4857-4584-B4AE-13248B2D5376}"/>
    <dataValidation allowBlank="1" showInputMessage="1" showErrorMessage="1" prompt="Meta anual del indicador" sqref="C28:C33 E28 D29:D33" xr:uid="{129A6D8D-5303-4EA1-B2FB-304172DFFF38}"/>
    <dataValidation allowBlank="1" showInputMessage="1" showErrorMessage="1" prompt="Monto presupuestado para el producto" sqref="F28 D28 E29:H33" xr:uid="{6BAAC591-251C-4DA2-A490-FDC0C30D86B5}"/>
    <dataValidation allowBlank="1" showInputMessage="1" showErrorMessage="1" prompt="Meta alcanzada en el trimestre" sqref="G28" xr:uid="{FCA2FA74-8967-40F7-8918-8A87145702E2}"/>
    <dataValidation allowBlank="1" showInputMessage="1" showErrorMessage="1" prompt="Monto ejecutado en el trimestre" sqref="H28" xr:uid="{561E974E-2F92-4CE7-8BCB-5803D9C08000}"/>
  </dataValidations>
  <pageMargins left="0.22" right="0.17" top="0.32" bottom="0.44" header="0.31496062992125984" footer="0.3"/>
  <pageSetup scale="65" fitToHeight="0" orientation="landscape" horizontalDpi="4294967295" verticalDpi="4294967295" r:id="rId1"/>
  <rowBreaks count="1" manualBreakCount="1">
    <brk id="33" max="16383"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T3-2023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Zaidy María Guillen Alvarez</dc:creator>
  <cp:lastModifiedBy>Evelin De Jesús Fernández Jiménez</cp:lastModifiedBy>
  <cp:lastPrinted>2023-10-20T14:12:49Z</cp:lastPrinted>
  <dcterms:created xsi:type="dcterms:W3CDTF">2023-10-17T18:59:27Z</dcterms:created>
  <dcterms:modified xsi:type="dcterms:W3CDTF">2023-10-20T14:19:51Z</dcterms:modified>
</cp:coreProperties>
</file>