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Marzo\Planificación\"/>
    </mc:Choice>
  </mc:AlternateContent>
  <xr:revisionPtr revIDLastSave="0" documentId="13_ncr:1_{FF9019DD-49FF-4C53-8FF6-E661FD9F1CB2}" xr6:coauthVersionLast="47" xr6:coauthVersionMax="47" xr10:uidLastSave="{00000000-0000-0000-0000-000000000000}"/>
  <bookViews>
    <workbookView xWindow="-120" yWindow="-120" windowWidth="20730" windowHeight="11160" xr2:uid="{D843D5D0-78D0-4D8B-B169-E77C207A38C1}"/>
  </bookViews>
  <sheets>
    <sheet name="T3-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I25" i="1" l="1"/>
  <c r="J33" i="1" l="1"/>
  <c r="I33" i="1"/>
  <c r="J32" i="1"/>
  <c r="I32" i="1"/>
  <c r="J31" i="1"/>
  <c r="I31" i="1"/>
  <c r="J30" i="1"/>
  <c r="I30" i="1"/>
  <c r="J29" i="1"/>
  <c r="I29" i="1"/>
</calcChain>
</file>

<file path=xl/sharedStrings.xml><?xml version="1.0" encoding="utf-8"?>
<sst xmlns="http://schemas.openxmlformats.org/spreadsheetml/2006/main" count="81" uniqueCount="80">
  <si>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</si>
  <si>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</si>
  <si>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</si>
  <si>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</si>
  <si>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</si>
  <si>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</si>
  <si>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Institucional</t>
  </si>
  <si>
    <t>I.I - Completar los datos requeridos sobre la institución</t>
  </si>
  <si>
    <t>Capítulo</t>
  </si>
  <si>
    <t>0216 - Ministerio de Cultura</t>
  </si>
  <si>
    <t>Subcapítulo</t>
  </si>
  <si>
    <t>01</t>
  </si>
  <si>
    <t>Unidad Ejecutora</t>
  </si>
  <si>
    <t>0001</t>
  </si>
  <si>
    <t>Misión</t>
  </si>
  <si>
    <t>Formular, aplicar y regir las políticas públicas en materia cultural, de forma participativa, inclusiva y diversa, salvaguardando el patrimonio cultural y las manifestaciones creativas, a fin de preservar la identidad nacional, garantizando los derechos culturales del pueblo dominicano para contribuir al desarrollo sostenible de la nación.</t>
  </si>
  <si>
    <t>Visión</t>
  </si>
  <si>
    <t>Ser una institución con excelencia en materia de políticas públicas culturales, que promueva una ciudadanía cultural, auspiciando la conservación y difusión de los bienes y manifestaciones culturales de la nación.</t>
  </si>
  <si>
    <t>II. Contribución a la Estrategia Nacional de Desarrollo</t>
  </si>
  <si>
    <t>Eje estratégico:</t>
  </si>
  <si>
    <t>DESARROLLO SOCIAL</t>
  </si>
  <si>
    <t>Objetivo general:</t>
  </si>
  <si>
    <t>Cultura e identidad nacional en un mundo global</t>
  </si>
  <si>
    <t>Objetivo(s) específico(s):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</si>
  <si>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</si>
  <si>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</si>
  <si>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III. Información del Programa</t>
  </si>
  <si>
    <t>Nombre:</t>
  </si>
  <si>
    <t>Programa 12; Programa 13</t>
  </si>
  <si>
    <t>Descripción:</t>
  </si>
  <si>
    <t>Programa 12: Difusión Patrimonio Cultural [material e inmaterial]
Programa 13: -Fomento y desarrollo de la cultura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</si>
  <si>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</si>
  <si>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Artistas, escritores y poetas, 
Publico en general, 
Creadores e intelectuales, 
Población nacional y extranjera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</si>
  <si>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</si>
  <si>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</si>
  <si>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</si>
  <si>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</si>
  <si>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</si>
  <si>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</si>
  <si>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</si>
  <si>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</si>
  <si>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</si>
  <si>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</si>
  <si>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</si>
  <si>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</si>
  <si>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</si>
  <si>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</si>
  <si>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</si>
  <si>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</si>
  <si>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</si>
  <si>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</si>
  <si>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</si>
  <si>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</si>
  <si>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</si>
  <si>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</si>
  <si>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Columna1</t>
  </si>
  <si>
    <t xml:space="preserve"> 5849- Publicaciones y ediciones de obras literarias, artísticas y culturales </t>
  </si>
  <si>
    <t>Número de publicaciones</t>
  </si>
  <si>
    <t>5851- Artistas e intelectuales reciben premios a la innovación y emprendimiento cultural</t>
  </si>
  <si>
    <t>Número de artistas premiados</t>
  </si>
  <si>
    <t xml:space="preserve"> 7726- Sector cultural recibe formación en arte y áreas del quehacer cultural</t>
  </si>
  <si>
    <t>Número de profesionales recibiendo formación</t>
  </si>
  <si>
    <t>6530- Población nacional y extranjera accede a oferta literaria a través de eventos para el fomento de la lectura y la cultura</t>
  </si>
  <si>
    <t>Número de participantes</t>
  </si>
  <si>
    <t>5850- Público en general disfrutando de las creaciones y expresiones humanas a través de recursos plásticos, lingüísticos o sonoros, bienes y servicios de las industrias culturales y reconocimientos al talento</t>
  </si>
  <si>
    <t>V. Análisis de los Logros y Desviaciones</t>
  </si>
  <si>
    <t>V.I - Información de Logros y Desviaciones por Producto</t>
  </si>
  <si>
    <t xml:space="preserve">Producto: </t>
  </si>
  <si>
    <t>1)	5849
2)	5851
3)	7726
4)	6530
5)	5850</t>
  </si>
  <si>
    <t xml:space="preserve">Descripción del producto: </t>
  </si>
  <si>
    <t>1)	Publicaciones y ediciones de obras literarias, artísticas y culturales 
2)	Artistas e intelectuales reciben premios a la innovación y emprendimiento cultural
3)	Sector cultural recibe formación en arte y áreas del quehacer cultural
4)	Población nacional y extranjera accede a oferta literaria a través de eventos para el fomento de la lectura y la cultura
5)	Público en general disfrutando de las creaciones y expresiones humanas a través de recursos plásticos, lingüísticos o sonoros, bienes y servicios de las industrias culturales y reconocimientos al talento</t>
  </si>
  <si>
    <t>Logros alcanzados:</t>
  </si>
  <si>
    <t>Causas y justificación del desvío:</t>
  </si>
  <si>
    <t>.</t>
  </si>
  <si>
    <t xml:space="preserve">VI. I - De acuerdo a los eventos presentados durante la ejecución del producto, ¿qué aspecto puede mejorarse? </t>
  </si>
  <si>
    <t>Lorena Valenzuela</t>
  </si>
  <si>
    <t>Directora de Planificación y Desarrollo</t>
  </si>
  <si>
    <t>Se logró el 100% del número de publicaciones realizadas y el 100% de entrega de premios. 
Se logró capacitar a 4,693 personas en el quehacer cultural.</t>
  </si>
  <si>
    <r>
      <rPr>
        <b/>
        <i/>
        <sz val="11"/>
        <color theme="1"/>
        <rFont val="Calibri"/>
        <family val="2"/>
        <scheme val="minor"/>
      </rPr>
      <t xml:space="preserve">5849:  </t>
    </r>
    <r>
      <rPr>
        <i/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Causa de desviación financiera:</t>
    </r>
    <r>
      <rPr>
        <i/>
        <sz val="11"/>
        <color theme="1"/>
        <rFont val="Calibri"/>
        <family val="2"/>
        <scheme val="minor"/>
      </rPr>
      <t xml:space="preserve"> La causa de desviación financiera obedece a que se ejecutaron una mayor cantidad de ejemplares 
</t>
    </r>
    <r>
      <rPr>
        <b/>
        <i/>
        <sz val="11"/>
        <color theme="1"/>
        <rFont val="Calibri"/>
        <family val="2"/>
        <scheme val="minor"/>
      </rPr>
      <t>5851:</t>
    </r>
    <r>
      <rPr>
        <i/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 xml:space="preserve">Causa de desviación financiera: </t>
    </r>
    <r>
      <rPr>
        <i/>
        <sz val="11"/>
        <color theme="1"/>
        <rFont val="Calibri"/>
        <family val="2"/>
        <scheme val="minor"/>
      </rPr>
      <t xml:space="preserve">La causa de desviación financiera hacia abajo obedece a que el pago de jurados contemplados inicialmente en la programación se ejecutará </t>
    </r>
    <r>
      <rPr>
        <b/>
        <i/>
        <sz val="11"/>
        <color theme="1"/>
        <rFont val="Calibri"/>
        <family val="2"/>
        <scheme val="minor"/>
      </rPr>
      <t xml:space="preserve">
7726: 
Causa de desviación física:</t>
    </r>
    <r>
      <rPr>
        <i/>
        <sz val="11"/>
        <color theme="1"/>
        <rFont val="Calibri"/>
        <family val="2"/>
        <scheme val="minor"/>
      </rPr>
      <t xml:space="preserve"> La causa de desviación física obedece  a la ejecución efectiva del plan de comunicación, asi como tambien se amplió la capacidad docente, por lo que se logró capacitar mas personas a lo esperado</t>
    </r>
    <r>
      <rPr>
        <b/>
        <i/>
        <sz val="11"/>
        <color theme="1"/>
        <rFont val="Calibri"/>
        <family val="2"/>
        <scheme val="minor"/>
      </rPr>
      <t xml:space="preserve">
Causa de desviación financiera: </t>
    </r>
    <r>
      <rPr>
        <i/>
        <sz val="11"/>
        <color theme="1"/>
        <rFont val="Calibri"/>
        <family val="2"/>
        <scheme val="minor"/>
      </rPr>
      <t xml:space="preserve"> La causa del desvío financiero hacia abajo se debió a que el personal interno impartió la mayoria de las clases, sin hacer además movilizaciones al interior del país, por lo que no fue necesario la utilización de todos los fondos</t>
    </r>
    <r>
      <rPr>
        <b/>
        <i/>
        <sz val="11"/>
        <color theme="1"/>
        <rFont val="Calibri"/>
        <family val="2"/>
        <scheme val="minor"/>
      </rPr>
      <t xml:space="preserve">
6530:
</t>
    </r>
    <r>
      <rPr>
        <i/>
        <sz val="11"/>
        <color theme="1"/>
        <rFont val="Calibri"/>
        <family val="2"/>
        <scheme val="minor"/>
      </rPr>
      <t>No hubo programación ni ejecución en el T1</t>
    </r>
    <r>
      <rPr>
        <b/>
        <i/>
        <sz val="11"/>
        <color theme="1"/>
        <rFont val="Calibri"/>
        <family val="2"/>
        <scheme val="minor"/>
      </rPr>
      <t xml:space="preserve">
5850:</t>
    </r>
    <r>
      <rPr>
        <i/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Causa de desviación física:</t>
    </r>
    <r>
      <rPr>
        <i/>
        <sz val="11"/>
        <color theme="1"/>
        <rFont val="Calibri"/>
        <family val="2"/>
        <scheme val="minor"/>
      </rPr>
      <t xml:space="preserve"> La causa de desviación física obedece a la cancelación del Desfile Nacional del Carnaval  en solidaridad con los familiares de las víctimas de la tragedia ocurrida en fecha 10 de marzo  durante el cierre del Carnaval de Salcedo
</t>
    </r>
    <r>
      <rPr>
        <b/>
        <i/>
        <sz val="11"/>
        <color theme="1"/>
        <rFont val="Calibri"/>
        <family val="2"/>
        <scheme val="minor"/>
      </rPr>
      <t xml:space="preserve">Causa de desviación financiera: </t>
    </r>
    <r>
      <rPr>
        <i/>
        <sz val="11"/>
        <color theme="1"/>
        <rFont val="Calibri"/>
        <family val="2"/>
        <scheme val="minor"/>
      </rPr>
      <t xml:space="preserve"> La causa del desvío financiero al alza se debe a que se adelantó el proceso del pago de un provedoor debido a un adelanto en el cronograma de trabajo y entrega de servicios correspondiente a la producción general, logística y transmisión de tv del Desfile Nacional del Carnaval.</t>
    </r>
  </si>
  <si>
    <t>Trimestre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</si>
</sst>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.00;\-#,##0.00"/>
    <numFmt numFmtId="166" formatCode="[$-10409]#,##0;\-#,##0"/>
    <numFmt numFmtId="167" formatCode="[$-10409]0.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Protection="1"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/>
    </xf>
    <xf numFmtId="0" fontId="2" fillId="0" borderId="15" xfId="0" applyFont="1" applyBorder="1"/>
    <xf numFmtId="0" fontId="12" fillId="0" borderId="0" xfId="0" applyFont="1" applyProtection="1">
      <protection locked="0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165" fontId="0" fillId="0" borderId="0" xfId="0" applyNumberFormat="1"/>
    <xf numFmtId="0" fontId="17" fillId="9" borderId="15" xfId="0" applyFont="1" applyFill="1" applyBorder="1" applyAlignment="1">
      <alignment horizontal="center" vertical="center" wrapText="1" readingOrder="1"/>
    </xf>
    <xf numFmtId="0" fontId="18" fillId="0" borderId="15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center" wrapText="1"/>
    </xf>
    <xf numFmtId="166" fontId="18" fillId="0" borderId="15" xfId="0" applyNumberFormat="1" applyFont="1" applyBorder="1" applyAlignment="1">
      <alignment horizontal="center" vertical="center" wrapText="1" readingOrder="1"/>
    </xf>
    <xf numFmtId="165" fontId="18" fillId="0" borderId="15" xfId="0" applyNumberFormat="1" applyFont="1" applyBorder="1" applyAlignment="1">
      <alignment horizontal="center" vertical="center" wrapText="1" readingOrder="1"/>
    </xf>
    <xf numFmtId="10" fontId="18" fillId="8" borderId="15" xfId="2" applyNumberFormat="1" applyFont="1" applyFill="1" applyBorder="1" applyAlignment="1" applyProtection="1">
      <alignment horizontal="center" vertical="center" wrapText="1" readingOrder="1"/>
    </xf>
    <xf numFmtId="167" fontId="18" fillId="8" borderId="15" xfId="0" applyNumberFormat="1" applyFont="1" applyFill="1" applyBorder="1" applyAlignment="1">
      <alignment horizontal="center" vertical="center" wrapText="1" readingOrder="1"/>
    </xf>
    <xf numFmtId="0" fontId="9" fillId="0" borderId="2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27" xfId="0" applyFont="1" applyFill="1" applyBorder="1" applyAlignment="1">
      <alignment vertical="center" wrapText="1"/>
    </xf>
    <xf numFmtId="0" fontId="7" fillId="5" borderId="22" xfId="0" applyFont="1" applyFill="1" applyBorder="1" applyAlignment="1">
      <alignment horizontal="left" vertical="center"/>
    </xf>
    <xf numFmtId="0" fontId="7" fillId="5" borderId="15" xfId="0" applyFont="1" applyFill="1" applyBorder="1" applyAlignment="1">
      <alignment horizontal="left" vertical="center"/>
    </xf>
    <xf numFmtId="0" fontId="7" fillId="5" borderId="23" xfId="0" applyFont="1" applyFill="1" applyBorder="1" applyAlignment="1">
      <alignment horizontal="left" vertical="center"/>
    </xf>
    <xf numFmtId="0" fontId="8" fillId="6" borderId="24" xfId="0" applyFont="1" applyFill="1" applyBorder="1" applyAlignment="1">
      <alignment horizontal="left" vertical="center" wrapText="1"/>
    </xf>
    <xf numFmtId="0" fontId="8" fillId="6" borderId="25" xfId="0" applyFont="1" applyFill="1" applyBorder="1" applyAlignment="1">
      <alignment horizontal="left" vertical="center" wrapText="1"/>
    </xf>
    <xf numFmtId="0" fontId="8" fillId="6" borderId="26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3" fillId="2" borderId="28" xfId="0" applyFont="1" applyFill="1" applyBorder="1" applyAlignment="1">
      <alignment horizontal="center" vertical="top" wrapText="1"/>
    </xf>
    <xf numFmtId="0" fontId="3" fillId="2" borderId="29" xfId="0" applyFont="1" applyFill="1" applyBorder="1" applyAlignment="1">
      <alignment horizontal="center" vertical="top" wrapText="1"/>
    </xf>
    <xf numFmtId="0" fontId="3" fillId="2" borderId="30" xfId="0" applyFont="1" applyFill="1" applyBorder="1" applyAlignment="1">
      <alignment horizontal="center" vertical="top" wrapText="1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0" fontId="7" fillId="5" borderId="21" xfId="0" applyFont="1" applyFill="1" applyBorder="1" applyAlignment="1">
      <alignment horizontal="left" vertical="center"/>
    </xf>
    <xf numFmtId="0" fontId="8" fillId="6" borderId="22" xfId="0" applyFont="1" applyFill="1" applyBorder="1" applyAlignment="1">
      <alignment horizontal="left" vertical="center"/>
    </xf>
    <xf numFmtId="0" fontId="8" fillId="6" borderId="15" xfId="0" applyFont="1" applyFill="1" applyBorder="1" applyAlignment="1">
      <alignment horizontal="left" vertical="center"/>
    </xf>
    <xf numFmtId="0" fontId="8" fillId="6" borderId="23" xfId="0" applyFont="1" applyFill="1" applyBorder="1" applyAlignment="1">
      <alignment horizontal="left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6" fillId="9" borderId="15" xfId="0" applyFont="1" applyFill="1" applyBorder="1" applyAlignment="1">
      <alignment horizontal="center" vertical="center" wrapText="1" readingOrder="1"/>
    </xf>
    <xf numFmtId="0" fontId="12" fillId="7" borderId="15" xfId="0" applyFont="1" applyFill="1" applyBorder="1" applyAlignment="1">
      <alignment vertical="top" wrapText="1"/>
    </xf>
    <xf numFmtId="0" fontId="15" fillId="7" borderId="15" xfId="0" applyFont="1" applyFill="1" applyBorder="1" applyAlignment="1">
      <alignment horizontal="center" vertical="center" wrapText="1" readingOrder="1"/>
    </xf>
    <xf numFmtId="39" fontId="12" fillId="0" borderId="15" xfId="1" applyNumberFormat="1" applyFont="1" applyFill="1" applyBorder="1" applyAlignment="1" applyProtection="1">
      <alignment horizontal="center" vertical="center" wrapText="1" readingOrder="1"/>
    </xf>
    <xf numFmtId="39" fontId="12" fillId="0" borderId="16" xfId="1" applyNumberFormat="1" applyFont="1" applyFill="1" applyBorder="1" applyAlignment="1" applyProtection="1">
      <alignment horizontal="center" vertical="center" wrapText="1" readingOrder="1"/>
    </xf>
    <xf numFmtId="39" fontId="12" fillId="0" borderId="17" xfId="1" applyNumberFormat="1" applyFont="1" applyFill="1" applyBorder="1" applyAlignment="1" applyProtection="1">
      <alignment horizontal="center" vertical="center" wrapText="1" readingOrder="1"/>
    </xf>
    <xf numFmtId="39" fontId="12" fillId="0" borderId="18" xfId="1" applyNumberFormat="1" applyFont="1" applyFill="1" applyBorder="1" applyAlignment="1" applyProtection="1">
      <alignment horizontal="center" vertical="center" wrapText="1" readingOrder="1"/>
    </xf>
    <xf numFmtId="10" fontId="12" fillId="8" borderId="15" xfId="2" applyNumberFormat="1" applyFont="1" applyFill="1" applyBorder="1" applyAlignment="1" applyProtection="1">
      <alignment horizontal="center" vertical="center" wrapText="1" readingOrder="1"/>
    </xf>
    <xf numFmtId="0" fontId="11" fillId="0" borderId="15" xfId="0" applyFont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4" xfId="0" applyFont="1" applyFill="1" applyBorder="1" applyAlignment="1">
      <alignment horizontal="left" vertical="center"/>
    </xf>
    <xf numFmtId="0" fontId="13" fillId="0" borderId="15" xfId="0" applyFont="1" applyBorder="1" applyAlignment="1">
      <alignment horizontal="left" vertical="center" wrapText="1"/>
    </xf>
    <xf numFmtId="49" fontId="10" fillId="0" borderId="15" xfId="0" quotePrefix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4" xfId="0" applyFill="1" applyBorder="1" applyAlignment="1">
      <alignment horizontal="center"/>
    </xf>
    <xf numFmtId="0" fontId="8" fillId="6" borderId="13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4" xfId="0" applyFont="1" applyFill="1" applyBorder="1" applyAlignment="1">
      <alignment horizontal="left" vertic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72407512-96FB-431D-83DB-45EBF2CE9B2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0</xdr:col>
      <xdr:colOff>2214563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65CCAF-51B7-4967-AEEF-B11B4F753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5"/>
          <a:ext cx="207168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881045-D319-4A13-A41D-386DEA8DCE7B}" name="Tabla1" displayName="Tabla1" ref="A28:K33" totalsRowShown="0" headerRowDxfId="14" dataDxfId="12" headerRowBorderDxfId="13" tableBorderDxfId="11" totalsRowBorderDxfId="10">
  <tableColumns count="11">
    <tableColumn id="1" xr3:uid="{85DA1FFC-7943-4F25-B574-EF05761DCCAE}" name="Producto" dataDxfId="9"/>
    <tableColumn id="2" xr3:uid="{8E154EFC-8434-48F4-82E1-4A12BC85342B}" name="Indicador" dataDxfId="8"/>
    <tableColumn id="3" xr3:uid="{C3C76B8E-D162-4476-AE95-3EE3C0ED448C}" name="Física_x000a_(A)" dataDxfId="7"/>
    <tableColumn id="4" xr3:uid="{B0CF10C0-AB22-406C-8C4F-BE8492592C59}" name="Financiera_x000a_(B)" dataDxfId="6"/>
    <tableColumn id="9" xr3:uid="{B381A3F8-B7EB-4102-BFCF-D24BD9CC7663}" name="Física_x000a_(C)" dataDxfId="5"/>
    <tableColumn id="10" xr3:uid="{C76D8398-B592-424E-88D8-5AA6562DB9BC}" name="Financiera_x000a_(D)" dataDxfId="4"/>
    <tableColumn id="5" xr3:uid="{0B060B34-021B-4F14-8AE7-43ADD36915A8}" name="Física _x000a_(E)" dataDxfId="3"/>
    <tableColumn id="6" xr3:uid="{340076EC-1062-48CA-81BF-1E80FB10AF43}" name="Financiera _x000a_ (F)" dataDxfId="2"/>
    <tableColumn id="7" xr3:uid="{2DC46393-81D5-4BDB-BC8A-EE8E7C611D76}" name="Física _x000a_(%)_x000a_ G=E/C" dataDxfId="1">
      <calculatedColumnFormula>IF(G29&gt;0,G29/Tabla1[[#This Row],[Física
(C)]],0)</calculatedColumnFormula>
    </tableColumn>
    <tableColumn id="8" xr3:uid="{6AAF7057-42D9-46DD-A49A-6AA3DF001813}" name="Financiero _x000a_(%) _x000a_H=F/D" dataDxfId="0">
      <calculatedColumnFormula>IF(H29&gt;0,H29/Tabla1[[#This Row],[Financiera
(D)]],0)</calculatedColumnFormula>
    </tableColumn>
    <tableColumn id="11" xr3:uid="{17D99C20-C1DF-448D-8321-6E58709733CA}" name="Columna1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FEB7A-14A9-4D71-88AE-901FB29FC87F}">
  <sheetPr>
    <pageSetUpPr fitToPage="1"/>
  </sheetPr>
  <dimension ref="A1:M45"/>
  <sheetViews>
    <sheetView tabSelected="1" view="pageBreakPreview" zoomScaleNormal="100" zoomScaleSheetLayoutView="100" workbookViewId="0">
      <selection activeCell="B3" sqref="B3:C3"/>
    </sheetView>
  </sheetViews>
  <sheetFormatPr baseColWidth="10" defaultColWidth="11.42578125" defaultRowHeight="15" x14ac:dyDescent="0.25"/>
  <cols>
    <col min="1" max="1" width="35.28515625" style="8" customWidth="1"/>
    <col min="2" max="2" width="32.5703125" style="8" bestFit="1" customWidth="1"/>
    <col min="3" max="4" width="12.7109375" style="8" customWidth="1"/>
    <col min="5" max="5" width="13.85546875" style="8" customWidth="1"/>
    <col min="6" max="6" width="14" style="8" customWidth="1"/>
    <col min="7" max="7" width="15.7109375" style="8" customWidth="1"/>
    <col min="8" max="8" width="18.7109375" style="8" customWidth="1"/>
    <col min="9" max="9" width="12.7109375" style="8" customWidth="1"/>
    <col min="10" max="10" width="38.28515625" style="8" customWidth="1"/>
    <col min="11" max="11" width="7" style="8" hidden="1" customWidth="1"/>
    <col min="13" max="13" width="13.42578125" bestFit="1" customWidth="1"/>
  </cols>
  <sheetData>
    <row r="1" spans="1:11" ht="21.6" customHeight="1" thickBot="1" x14ac:dyDescent="0.3">
      <c r="A1" s="32"/>
      <c r="B1" s="59" t="s">
        <v>0</v>
      </c>
      <c r="C1" s="60"/>
      <c r="D1" s="60"/>
      <c r="E1" s="60"/>
      <c r="F1" s="60"/>
      <c r="G1" s="60"/>
      <c r="H1" s="60"/>
      <c r="I1" s="60"/>
      <c r="J1" s="61"/>
      <c r="K1" s="1"/>
    </row>
    <row r="2" spans="1:11" ht="15.75" customHeight="1" thickBot="1" x14ac:dyDescent="0.3">
      <c r="A2" s="33"/>
      <c r="B2" s="62" t="s">
        <v>1</v>
      </c>
      <c r="C2" s="63"/>
      <c r="D2" s="62" t="s">
        <v>2</v>
      </c>
      <c r="E2" s="63"/>
      <c r="F2" s="63"/>
      <c r="G2" s="63"/>
      <c r="H2" s="64"/>
      <c r="I2" s="2" t="s">
        <v>3</v>
      </c>
      <c r="J2" s="3" t="s">
        <v>4</v>
      </c>
      <c r="K2" s="1"/>
    </row>
    <row r="3" spans="1:11" ht="27" customHeight="1" thickBot="1" x14ac:dyDescent="0.3">
      <c r="A3" s="34"/>
      <c r="B3" s="65" t="s">
        <v>5</v>
      </c>
      <c r="C3" s="66"/>
      <c r="D3" s="65"/>
      <c r="E3" s="66"/>
      <c r="F3" s="66"/>
      <c r="G3" s="66"/>
      <c r="H3" s="67"/>
      <c r="I3" s="4"/>
      <c r="J3" s="5"/>
      <c r="K3" s="1"/>
    </row>
    <row r="4" spans="1:11" ht="1.9" customHeight="1" x14ac:dyDescent="0.25">
      <c r="A4" s="68"/>
      <c r="B4" s="69"/>
      <c r="C4" s="69"/>
      <c r="D4" s="69"/>
      <c r="E4" s="69"/>
      <c r="F4" s="69"/>
      <c r="G4" s="69"/>
      <c r="H4" s="69"/>
      <c r="I4" s="69"/>
      <c r="J4" s="70"/>
      <c r="K4" s="1"/>
    </row>
    <row r="5" spans="1:11" ht="27.6" hidden="1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3"/>
      <c r="K5" s="1"/>
    </row>
    <row r="6" spans="1:11" ht="15.75" x14ac:dyDescent="0.25">
      <c r="A6" s="54" t="s">
        <v>6</v>
      </c>
      <c r="B6" s="55"/>
      <c r="C6" s="55"/>
      <c r="D6" s="55"/>
      <c r="E6" s="55"/>
      <c r="F6" s="55"/>
      <c r="G6" s="55"/>
      <c r="H6" s="55"/>
      <c r="I6" s="55"/>
      <c r="J6" s="56"/>
      <c r="K6" s="1"/>
    </row>
    <row r="7" spans="1:11" ht="15.75" x14ac:dyDescent="0.25">
      <c r="A7" s="74" t="s">
        <v>7</v>
      </c>
      <c r="B7" s="75"/>
      <c r="C7" s="75"/>
      <c r="D7" s="75"/>
      <c r="E7" s="75"/>
      <c r="F7" s="75"/>
      <c r="G7" s="75"/>
      <c r="H7" s="75"/>
      <c r="I7" s="75"/>
      <c r="J7" s="76"/>
      <c r="K7" s="1"/>
    </row>
    <row r="8" spans="1:11" x14ac:dyDescent="0.25">
      <c r="A8" s="6" t="s">
        <v>8</v>
      </c>
      <c r="B8" s="58" t="s">
        <v>9</v>
      </c>
      <c r="C8" s="58"/>
      <c r="D8" s="58"/>
      <c r="E8" s="58"/>
      <c r="F8" s="58"/>
      <c r="G8" s="58"/>
      <c r="H8" s="58"/>
      <c r="I8" s="58"/>
      <c r="J8" s="58"/>
      <c r="K8" s="1"/>
    </row>
    <row r="9" spans="1:11" ht="15" customHeight="1" x14ac:dyDescent="0.25">
      <c r="A9" s="7" t="s">
        <v>10</v>
      </c>
      <c r="B9" s="58" t="s">
        <v>11</v>
      </c>
      <c r="C9" s="58"/>
      <c r="D9" s="58"/>
      <c r="E9" s="58"/>
      <c r="F9" s="58"/>
      <c r="G9" s="58"/>
      <c r="H9" s="58"/>
      <c r="I9" s="58"/>
      <c r="J9" s="58"/>
      <c r="K9" s="1"/>
    </row>
    <row r="10" spans="1:11" x14ac:dyDescent="0.25">
      <c r="A10" s="7" t="s">
        <v>12</v>
      </c>
      <c r="B10" s="58" t="s">
        <v>13</v>
      </c>
      <c r="C10" s="58"/>
      <c r="D10" s="58"/>
      <c r="E10" s="58"/>
      <c r="F10" s="58"/>
      <c r="G10" s="58"/>
      <c r="H10" s="58"/>
      <c r="I10" s="58"/>
      <c r="J10" s="58"/>
      <c r="K10" s="1"/>
    </row>
    <row r="11" spans="1:11" ht="54.6" customHeight="1" x14ac:dyDescent="0.25">
      <c r="A11" s="6" t="s">
        <v>14</v>
      </c>
      <c r="B11" s="41" t="s">
        <v>15</v>
      </c>
      <c r="C11" s="53"/>
      <c r="D11" s="53"/>
      <c r="E11" s="53"/>
      <c r="F11" s="53"/>
      <c r="G11" s="53"/>
      <c r="H11" s="53"/>
      <c r="I11" s="53"/>
      <c r="J11" s="53"/>
    </row>
    <row r="12" spans="1:11" ht="36" customHeight="1" x14ac:dyDescent="0.25">
      <c r="A12" s="6" t="s">
        <v>16</v>
      </c>
      <c r="B12" s="41" t="s">
        <v>17</v>
      </c>
      <c r="C12" s="53"/>
      <c r="D12" s="53"/>
      <c r="E12" s="53"/>
      <c r="F12" s="53"/>
      <c r="G12" s="53"/>
      <c r="H12" s="53"/>
      <c r="I12" s="53"/>
      <c r="J12" s="53"/>
    </row>
    <row r="13" spans="1:11" ht="15.75" x14ac:dyDescent="0.25">
      <c r="A13" s="54" t="s">
        <v>18</v>
      </c>
      <c r="B13" s="55"/>
      <c r="C13" s="55"/>
      <c r="D13" s="55"/>
      <c r="E13" s="55"/>
      <c r="F13" s="55"/>
      <c r="G13" s="55"/>
      <c r="H13" s="55"/>
      <c r="I13" s="55"/>
      <c r="J13" s="56"/>
    </row>
    <row r="14" spans="1:11" x14ac:dyDescent="0.25">
      <c r="A14" s="6" t="s">
        <v>19</v>
      </c>
      <c r="B14" s="9">
        <v>2</v>
      </c>
      <c r="C14" s="57" t="s">
        <v>20</v>
      </c>
      <c r="D14" s="57"/>
      <c r="E14" s="57"/>
      <c r="F14" s="57"/>
      <c r="G14" s="57"/>
      <c r="H14" s="57"/>
      <c r="I14" s="57"/>
      <c r="J14" s="57"/>
    </row>
    <row r="15" spans="1:11" x14ac:dyDescent="0.25">
      <c r="A15" s="6" t="s">
        <v>21</v>
      </c>
      <c r="B15" s="10">
        <v>2.6</v>
      </c>
      <c r="C15" s="57" t="s">
        <v>22</v>
      </c>
      <c r="D15" s="57"/>
      <c r="E15" s="57"/>
      <c r="F15" s="57"/>
      <c r="G15" s="57"/>
      <c r="H15" s="57"/>
      <c r="I15" s="57"/>
      <c r="J15" s="57"/>
    </row>
    <row r="16" spans="1:11" ht="33" customHeight="1" x14ac:dyDescent="0.25">
      <c r="A16" s="6" t="s">
        <v>23</v>
      </c>
      <c r="B16" s="9" t="s">
        <v>24</v>
      </c>
      <c r="C16" s="57" t="s">
        <v>25</v>
      </c>
      <c r="D16" s="57"/>
      <c r="E16" s="57"/>
      <c r="F16" s="57"/>
      <c r="G16" s="57"/>
      <c r="H16" s="57"/>
      <c r="I16" s="57"/>
      <c r="J16" s="57"/>
    </row>
    <row r="17" spans="1:13" ht="15.75" x14ac:dyDescent="0.25">
      <c r="A17" s="54" t="s">
        <v>26</v>
      </c>
      <c r="B17" s="55"/>
      <c r="C17" s="55"/>
      <c r="D17" s="55"/>
      <c r="E17" s="55"/>
      <c r="F17" s="55"/>
      <c r="G17" s="55"/>
      <c r="H17" s="55"/>
      <c r="I17" s="55"/>
      <c r="J17" s="56"/>
    </row>
    <row r="18" spans="1:13" ht="29.25" customHeight="1" x14ac:dyDescent="0.25">
      <c r="A18" s="6" t="s">
        <v>27</v>
      </c>
      <c r="B18" s="41" t="s">
        <v>28</v>
      </c>
      <c r="C18" s="41"/>
      <c r="D18" s="41"/>
      <c r="E18" s="41"/>
      <c r="F18" s="41"/>
      <c r="G18" s="41"/>
      <c r="H18" s="41"/>
      <c r="I18" s="41"/>
      <c r="J18" s="41"/>
    </row>
    <row r="19" spans="1:13" ht="31.15" customHeight="1" x14ac:dyDescent="0.25">
      <c r="A19" s="11" t="s">
        <v>29</v>
      </c>
      <c r="B19" s="41" t="s">
        <v>30</v>
      </c>
      <c r="C19" s="41"/>
      <c r="D19" s="41"/>
      <c r="E19" s="41"/>
      <c r="F19" s="41"/>
      <c r="G19" s="41"/>
      <c r="H19" s="41"/>
      <c r="I19" s="41"/>
      <c r="J19" s="41"/>
    </row>
    <row r="20" spans="1:13" ht="57.6" customHeight="1" x14ac:dyDescent="0.25">
      <c r="A20" s="11" t="s">
        <v>31</v>
      </c>
      <c r="B20" s="41" t="s">
        <v>32</v>
      </c>
      <c r="C20" s="41"/>
      <c r="D20" s="41"/>
      <c r="E20" s="41"/>
      <c r="F20" s="41"/>
      <c r="G20" s="41"/>
      <c r="H20" s="41"/>
      <c r="I20" s="41"/>
      <c r="J20" s="41"/>
    </row>
    <row r="21" spans="1:13" x14ac:dyDescent="0.25">
      <c r="A21" s="11" t="s">
        <v>33</v>
      </c>
      <c r="B21" s="41"/>
      <c r="C21" s="41"/>
      <c r="D21" s="41"/>
      <c r="E21" s="41"/>
      <c r="F21" s="41"/>
      <c r="G21" s="41"/>
      <c r="H21" s="41"/>
      <c r="I21" s="41"/>
      <c r="J21" s="41"/>
      <c r="K21" s="1"/>
    </row>
    <row r="22" spans="1:13" ht="15.75" x14ac:dyDescent="0.25">
      <c r="A22" s="25" t="s">
        <v>34</v>
      </c>
      <c r="B22" s="25"/>
      <c r="C22" s="25"/>
      <c r="D22" s="25"/>
      <c r="E22" s="25"/>
      <c r="F22" s="25"/>
      <c r="G22" s="25"/>
      <c r="H22" s="25"/>
      <c r="I22" s="25"/>
      <c r="J22" s="25"/>
    </row>
    <row r="23" spans="1:13" ht="15.75" x14ac:dyDescent="0.25">
      <c r="A23" s="39" t="s">
        <v>35</v>
      </c>
      <c r="B23" s="39"/>
      <c r="C23" s="39"/>
      <c r="D23" s="39"/>
      <c r="E23" s="39"/>
      <c r="F23" s="39"/>
      <c r="G23" s="39"/>
      <c r="H23" s="39"/>
      <c r="I23" s="39"/>
      <c r="J23" s="39"/>
      <c r="K23" s="1"/>
    </row>
    <row r="24" spans="1:13" ht="15" customHeight="1" x14ac:dyDescent="0.25">
      <c r="A24" s="47" t="s">
        <v>36</v>
      </c>
      <c r="B24" s="47"/>
      <c r="C24" s="47" t="s">
        <v>37</v>
      </c>
      <c r="D24" s="47"/>
      <c r="E24" s="47"/>
      <c r="F24" s="47" t="s">
        <v>38</v>
      </c>
      <c r="G24" s="47"/>
      <c r="H24" s="47"/>
      <c r="I24" s="47" t="s">
        <v>39</v>
      </c>
      <c r="J24" s="47"/>
    </row>
    <row r="25" spans="1:13" x14ac:dyDescent="0.25">
      <c r="A25" s="48">
        <v>415591632</v>
      </c>
      <c r="B25" s="48"/>
      <c r="C25" s="48">
        <v>516051959</v>
      </c>
      <c r="D25" s="48"/>
      <c r="E25" s="48"/>
      <c r="F25" s="49">
        <f>+SUM(Tabla1[Financiera 
 (F)])</f>
        <v>51578492.979999997</v>
      </c>
      <c r="G25" s="50"/>
      <c r="H25" s="51"/>
      <c r="I25" s="52">
        <f>IF(F25&gt;0,F25/C25,0)</f>
        <v>9.9948255365502836E-2</v>
      </c>
      <c r="J25" s="52"/>
      <c r="M25" s="12"/>
    </row>
    <row r="26" spans="1:13" ht="15.75" x14ac:dyDescent="0.25">
      <c r="A26" s="39" t="s">
        <v>40</v>
      </c>
      <c r="B26" s="39"/>
      <c r="C26" s="39"/>
      <c r="D26" s="39"/>
      <c r="E26" s="39"/>
      <c r="F26" s="39"/>
      <c r="G26" s="39"/>
      <c r="H26" s="39"/>
      <c r="I26" s="39"/>
      <c r="J26" s="39"/>
      <c r="K26" s="1"/>
    </row>
    <row r="27" spans="1:13" x14ac:dyDescent="0.25">
      <c r="A27" s="43" t="s">
        <v>79</v>
      </c>
      <c r="B27" s="44"/>
      <c r="C27" s="45" t="s">
        <v>41</v>
      </c>
      <c r="D27" s="46"/>
      <c r="E27" s="45" t="s">
        <v>42</v>
      </c>
      <c r="F27" s="46"/>
      <c r="G27" s="45" t="s">
        <v>43</v>
      </c>
      <c r="H27" s="45"/>
      <c r="I27" s="45" t="s">
        <v>44</v>
      </c>
      <c r="J27" s="46"/>
    </row>
    <row r="28" spans="1:13" ht="38.25" x14ac:dyDescent="0.25">
      <c r="A28" s="13" t="s">
        <v>45</v>
      </c>
      <c r="B28" s="13" t="s">
        <v>46</v>
      </c>
      <c r="C28" s="13" t="s">
        <v>47</v>
      </c>
      <c r="D28" s="13" t="s">
        <v>48</v>
      </c>
      <c r="E28" s="13" t="s">
        <v>49</v>
      </c>
      <c r="F28" s="13" t="s">
        <v>50</v>
      </c>
      <c r="G28" s="13" t="s">
        <v>51</v>
      </c>
      <c r="H28" s="13" t="s">
        <v>52</v>
      </c>
      <c r="I28" s="13" t="s">
        <v>53</v>
      </c>
      <c r="J28" s="13" t="s">
        <v>54</v>
      </c>
      <c r="K28" t="s">
        <v>55</v>
      </c>
      <c r="M28" s="12"/>
    </row>
    <row r="29" spans="1:13" ht="34.9" customHeight="1" x14ac:dyDescent="0.25">
      <c r="A29" s="14" t="s">
        <v>56</v>
      </c>
      <c r="B29" s="15" t="s">
        <v>57</v>
      </c>
      <c r="C29" s="16">
        <v>8</v>
      </c>
      <c r="D29" s="16">
        <v>2000000</v>
      </c>
      <c r="E29" s="17">
        <v>2</v>
      </c>
      <c r="F29" s="17">
        <v>1000000</v>
      </c>
      <c r="G29" s="17">
        <v>2</v>
      </c>
      <c r="H29" s="17">
        <v>1302300</v>
      </c>
      <c r="I29" s="18">
        <f>IF(G29&gt;0,G29/Tabla1[[#This Row],[Física
(C)]],0)</f>
        <v>1</v>
      </c>
      <c r="J29" s="19">
        <f>IF(H29&gt;0,H29/Tabla1[[#This Row],[Financiera
(D)]],0)</f>
        <v>1.3023</v>
      </c>
      <c r="K29"/>
    </row>
    <row r="30" spans="1:13" ht="39.6" customHeight="1" x14ac:dyDescent="0.25">
      <c r="A30" s="14" t="s">
        <v>58</v>
      </c>
      <c r="B30" s="15" t="s">
        <v>59</v>
      </c>
      <c r="C30" s="16">
        <v>18</v>
      </c>
      <c r="D30" s="16">
        <v>5405000</v>
      </c>
      <c r="E30" s="17">
        <v>8</v>
      </c>
      <c r="F30" s="17">
        <v>525000</v>
      </c>
      <c r="G30" s="17">
        <v>8</v>
      </c>
      <c r="H30" s="17">
        <v>450000</v>
      </c>
      <c r="I30" s="18">
        <f>IF(G30&gt;0,G30/Tabla1[[#This Row],[Física
(C)]],0)</f>
        <v>1</v>
      </c>
      <c r="J30" s="19">
        <f>IF(H30&gt;0,H30/Tabla1[[#This Row],[Financiera
(D)]],0)</f>
        <v>0.8571428571428571</v>
      </c>
      <c r="K30"/>
    </row>
    <row r="31" spans="1:13" ht="33.6" customHeight="1" x14ac:dyDescent="0.25">
      <c r="A31" s="14" t="s">
        <v>60</v>
      </c>
      <c r="B31" s="15" t="s">
        <v>61</v>
      </c>
      <c r="C31" s="16">
        <v>10000</v>
      </c>
      <c r="D31" s="16">
        <v>5900000</v>
      </c>
      <c r="E31" s="17">
        <v>500</v>
      </c>
      <c r="F31" s="17">
        <v>100000</v>
      </c>
      <c r="G31" s="17">
        <v>4693</v>
      </c>
      <c r="H31" s="17">
        <v>39450</v>
      </c>
      <c r="I31" s="18">
        <f>IF(G31&gt;0,G31/Tabla1[[#This Row],[Física
(C)]],0)</f>
        <v>9.3859999999999992</v>
      </c>
      <c r="J31" s="19">
        <f>IF(H31&gt;0,H31/Tabla1[[#This Row],[Financiera
(D)]],0)</f>
        <v>0.39450000000000002</v>
      </c>
      <c r="K31"/>
    </row>
    <row r="32" spans="1:13" ht="51.6" customHeight="1" x14ac:dyDescent="0.25">
      <c r="A32" s="14" t="s">
        <v>62</v>
      </c>
      <c r="B32" s="15" t="s">
        <v>63</v>
      </c>
      <c r="C32" s="16">
        <v>200000</v>
      </c>
      <c r="D32" s="16">
        <v>180000000</v>
      </c>
      <c r="E32" s="17">
        <v>0</v>
      </c>
      <c r="F32" s="17">
        <v>0</v>
      </c>
      <c r="G32" s="17">
        <v>0</v>
      </c>
      <c r="H32" s="17">
        <v>0</v>
      </c>
      <c r="I32" s="18">
        <f>IF(G32&gt;0,G32/Tabla1[[#This Row],[Física
(C)]],0)</f>
        <v>0</v>
      </c>
      <c r="J32" s="19">
        <f>IF(H32&gt;0,H32/Tabla1[[#This Row],[Financiera
(D)]],0)</f>
        <v>0</v>
      </c>
      <c r="K32"/>
    </row>
    <row r="33" spans="1:11" ht="73.150000000000006" customHeight="1" x14ac:dyDescent="0.25">
      <c r="A33" s="14" t="s">
        <v>64</v>
      </c>
      <c r="B33" s="15" t="s">
        <v>63</v>
      </c>
      <c r="C33" s="16">
        <v>28378</v>
      </c>
      <c r="D33" s="16">
        <v>220500000</v>
      </c>
      <c r="E33" s="17">
        <v>10000</v>
      </c>
      <c r="F33" s="17">
        <v>42000000</v>
      </c>
      <c r="G33" s="17">
        <v>0</v>
      </c>
      <c r="H33" s="17">
        <v>49786742.979999997</v>
      </c>
      <c r="I33" s="18">
        <f>IF(G33&gt;0,G33/Tabla1[[#This Row],[Física
(C)]],0)</f>
        <v>0</v>
      </c>
      <c r="J33" s="19">
        <f>IF(H33&gt;0,H33/Tabla1[[#This Row],[Financiera
(D)]],0)</f>
        <v>1.1853986423809524</v>
      </c>
      <c r="K33"/>
    </row>
    <row r="34" spans="1:11" ht="15.75" x14ac:dyDescent="0.25">
      <c r="A34" s="35" t="s">
        <v>65</v>
      </c>
      <c r="B34" s="36"/>
      <c r="C34" s="36"/>
      <c r="D34" s="36"/>
      <c r="E34" s="36"/>
      <c r="F34" s="36"/>
      <c r="G34" s="36"/>
      <c r="H34" s="36"/>
      <c r="I34" s="36"/>
      <c r="J34" s="37"/>
    </row>
    <row r="35" spans="1:11" ht="15.75" x14ac:dyDescent="0.25">
      <c r="A35" s="38" t="s">
        <v>66</v>
      </c>
      <c r="B35" s="39"/>
      <c r="C35" s="39"/>
      <c r="D35" s="39"/>
      <c r="E35" s="39"/>
      <c r="F35" s="39"/>
      <c r="G35" s="39"/>
      <c r="H35" s="39"/>
      <c r="I35" s="39"/>
      <c r="J35" s="40"/>
      <c r="K35" s="1"/>
    </row>
    <row r="36" spans="1:11" ht="73.150000000000006" customHeight="1" x14ac:dyDescent="0.25">
      <c r="A36" s="20" t="s">
        <v>67</v>
      </c>
      <c r="B36" s="41" t="s">
        <v>68</v>
      </c>
      <c r="C36" s="41"/>
      <c r="D36" s="41"/>
      <c r="E36" s="41"/>
      <c r="F36" s="41"/>
      <c r="G36" s="41"/>
      <c r="H36" s="41"/>
      <c r="I36" s="41"/>
      <c r="J36" s="42"/>
    </row>
    <row r="37" spans="1:11" ht="91.15" customHeight="1" x14ac:dyDescent="0.25">
      <c r="A37" s="20" t="s">
        <v>69</v>
      </c>
      <c r="B37" s="41" t="s">
        <v>70</v>
      </c>
      <c r="C37" s="41"/>
      <c r="D37" s="41"/>
      <c r="E37" s="41"/>
      <c r="F37" s="41"/>
      <c r="G37" s="41"/>
      <c r="H37" s="41"/>
      <c r="I37" s="41"/>
      <c r="J37" s="42"/>
    </row>
    <row r="38" spans="1:11" ht="41.45" customHeight="1" x14ac:dyDescent="0.25">
      <c r="A38" s="21" t="s">
        <v>71</v>
      </c>
      <c r="B38" s="41" t="s">
        <v>77</v>
      </c>
      <c r="C38" s="41"/>
      <c r="D38" s="41"/>
      <c r="E38" s="41"/>
      <c r="F38" s="41"/>
      <c r="G38" s="41"/>
      <c r="H38" s="41"/>
      <c r="I38" s="41"/>
      <c r="J38" s="42"/>
    </row>
    <row r="39" spans="1:11" ht="249" customHeight="1" x14ac:dyDescent="0.25">
      <c r="A39" s="20" t="s">
        <v>72</v>
      </c>
      <c r="B39" s="41" t="s">
        <v>78</v>
      </c>
      <c r="C39" s="41"/>
      <c r="D39" s="41"/>
      <c r="E39" s="41"/>
      <c r="F39" s="41"/>
      <c r="G39" s="41"/>
      <c r="H39" s="41"/>
      <c r="I39" s="41"/>
      <c r="J39" s="42"/>
    </row>
    <row r="40" spans="1:11" ht="15.75" x14ac:dyDescent="0.25">
      <c r="A40" s="24" t="s">
        <v>73</v>
      </c>
      <c r="B40" s="25"/>
      <c r="C40" s="25"/>
      <c r="D40" s="25"/>
      <c r="E40" s="25"/>
      <c r="F40" s="25"/>
      <c r="G40" s="25"/>
      <c r="H40" s="25"/>
      <c r="I40" s="25"/>
      <c r="J40" s="26"/>
    </row>
    <row r="41" spans="1:11" ht="18.75" customHeight="1" thickBot="1" x14ac:dyDescent="0.3">
      <c r="A41" s="27" t="s">
        <v>74</v>
      </c>
      <c r="B41" s="28"/>
      <c r="C41" s="28"/>
      <c r="D41" s="28"/>
      <c r="E41" s="28"/>
      <c r="F41" s="28"/>
      <c r="G41" s="28"/>
      <c r="H41" s="28"/>
      <c r="I41" s="28"/>
      <c r="J41" s="29"/>
      <c r="K41" s="1"/>
    </row>
    <row r="42" spans="1:11" ht="59.45" customHeight="1" x14ac:dyDescent="0.25">
      <c r="A42" s="22"/>
      <c r="B42" s="22"/>
      <c r="C42" s="23"/>
      <c r="D42" s="23"/>
      <c r="E42" s="23"/>
      <c r="F42" s="23"/>
      <c r="G42" s="23"/>
      <c r="H42" s="22"/>
      <c r="I42" s="22"/>
      <c r="J42" s="22"/>
    </row>
    <row r="43" spans="1:11" ht="21" customHeight="1" x14ac:dyDescent="0.25">
      <c r="A43" s="30" t="s">
        <v>75</v>
      </c>
      <c r="B43" s="30"/>
      <c r="C43" s="30"/>
      <c r="D43" s="30"/>
      <c r="E43" s="30"/>
      <c r="F43" s="30"/>
      <c r="G43" s="30"/>
      <c r="H43" s="30"/>
      <c r="I43" s="30"/>
      <c r="J43" s="30"/>
    </row>
    <row r="44" spans="1:11" ht="23.45" customHeight="1" x14ac:dyDescent="0.25">
      <c r="A44" s="31" t="s">
        <v>76</v>
      </c>
      <c r="B44" s="31"/>
      <c r="C44" s="31"/>
      <c r="D44" s="31"/>
      <c r="E44" s="31"/>
      <c r="F44" s="31"/>
      <c r="G44" s="31"/>
      <c r="H44" s="31"/>
      <c r="I44" s="31"/>
      <c r="J44" s="31"/>
    </row>
    <row r="45" spans="1:11" ht="26.45" customHeight="1" x14ac:dyDescent="0.25"/>
  </sheetData>
  <mergeCells count="50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I27:J27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40:J40"/>
    <mergeCell ref="A41:J41"/>
    <mergeCell ref="A43:J43"/>
    <mergeCell ref="A44:J44"/>
    <mergeCell ref="A1:A3"/>
    <mergeCell ref="A34:J34"/>
    <mergeCell ref="A35:J35"/>
    <mergeCell ref="B36:J36"/>
    <mergeCell ref="B37:J37"/>
    <mergeCell ref="B38:J38"/>
    <mergeCell ref="B39:J39"/>
    <mergeCell ref="A26:J26"/>
    <mergeCell ref="A27:B27"/>
    <mergeCell ref="C27:D27"/>
    <mergeCell ref="E27:F27"/>
    <mergeCell ref="G27:H27"/>
  </mergeCells>
  <dataValidations count="16">
    <dataValidation allowBlank="1" showInputMessage="1" showErrorMessage="1" prompt="Monto ejecutado en el trimestre" sqref="H28" xr:uid="{02F3ABA2-AF46-49A9-B8BF-80E283B8C04A}"/>
    <dataValidation allowBlank="1" showInputMessage="1" showErrorMessage="1" prompt="Meta alcanzada en el trimestre" sqref="G28" xr:uid="{E33591DF-5DB1-46B2-9096-CA43061EDE12}"/>
    <dataValidation allowBlank="1" showInputMessage="1" showErrorMessage="1" prompt="Monto presupuestado para el producto" sqref="F28 D28 E29:H33" xr:uid="{4C0385D9-382A-4392-ADB1-9112D76AB918}"/>
    <dataValidation allowBlank="1" showInputMessage="1" showErrorMessage="1" prompt="Meta anual del indicador" sqref="C28:C33 E28 D29:D33" xr:uid="{82C3F085-4EAB-4337-A94F-53B22003B1BB}"/>
    <dataValidation allowBlank="1" showInputMessage="1" showErrorMessage="1" prompt="Nombre del indicador" sqref="B28:B33" xr:uid="{812DEEE7-083E-4262-AFE7-6F8602BAB79D}"/>
    <dataValidation allowBlank="1" showInputMessage="1" showErrorMessage="1" prompt="Nombre de cada producto" sqref="A28:A33" xr:uid="{33FA6F64-CA8E-4BB4-B489-6E13FB3DDA50}"/>
    <dataValidation allowBlank="1" showInputMessage="1" showErrorMessage="1" prompt="¿En qué consiste el programa?" sqref="B19:J19" xr:uid="{A1CBEDB3-FC18-4A44-BE4E-BFFC03461B27}"/>
    <dataValidation allowBlank="1" showInputMessage="1" showErrorMessage="1" prompt="Presupuesto del programa" sqref="A25:C25 F25" xr:uid="{2BE63805-0061-442C-9624-7E2D2BB9F6F3}"/>
    <dataValidation allowBlank="1" showInputMessage="1" showErrorMessage="1" prompt="Oportunidades de mejora identificadas" sqref="A42:J42" xr:uid="{0ECC0F0C-370A-44EA-A958-021E3151B09F}"/>
    <dataValidation allowBlank="1" showInputMessage="1" showErrorMessage="1" prompt="De existir desvío, explicar razones." sqref="B39:J39" xr:uid="{4FC914E9-0E1C-4794-B01E-28C97558360A}"/>
    <dataValidation allowBlank="1" showInputMessage="1" showErrorMessage="1" prompt="1. Describir lo plasmado en el presupuesto_x000a_2. Describir lo alcanzado en términos financieros y de producción " sqref="B38:J38" xr:uid="{F454C43B-A552-429E-ACC4-6FAA45D0CA1A}"/>
    <dataValidation allowBlank="1" showInputMessage="1" showErrorMessage="1" prompt="¿En qué consiste el producto? su objetivo" sqref="B37:J37" xr:uid="{4CBC0C7B-F9E8-4C23-8170-B412F24BD9B5}"/>
    <dataValidation allowBlank="1" showInputMessage="1" showErrorMessage="1" prompt="Nombre del producto" sqref="B36:J36" xr:uid="{DF2C868E-9F39-4128-8618-725A85FD2B85}"/>
    <dataValidation allowBlank="1" showInputMessage="1" showErrorMessage="1" prompt="¿A quién va dirigido el programa?, ¿qué característica tiene esta población que requiere ser beneficiada?" sqref="B20:J20" xr:uid="{CF1F4D24-9FD5-4587-B5F4-DFB6D5C3DCE6}"/>
    <dataValidation allowBlank="1" showInputMessage="1" prompt="Nombre del capítulo" sqref="B8:J10" xr:uid="{B312565A-CFDD-48CE-8842-B03937CE0E49}"/>
    <dataValidation allowBlank="1" sqref="A8" xr:uid="{A7BB8941-EDFD-49A6-A65E-0E0B6FDB4990}"/>
  </dataValidations>
  <pageMargins left="0.23622047244094491" right="0.15748031496062992" top="0.31496062992125984" bottom="0.43307086614173229" header="0.31496062992125984" footer="0.31496062992125984"/>
  <pageSetup scale="65" fitToHeight="0" orientation="landscape" r:id="rId1"/>
  <rowBreaks count="1" manualBreakCount="1">
    <brk id="33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T3-2023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Zaidy María Guillen Alvarez</dc:creator>
  <cp:lastModifiedBy>Evelin De Jesús Fernández Jiménez</cp:lastModifiedBy>
  <cp:lastPrinted>2024-04-16T15:14:47Z</cp:lastPrinted>
  <dcterms:created xsi:type="dcterms:W3CDTF">2024-01-15T19:18:26Z</dcterms:created>
  <dcterms:modified xsi:type="dcterms:W3CDTF">2024-04-17T19:42:22Z</dcterms:modified>
</cp:coreProperties>
</file>