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Septiembre\Planificación\"/>
    </mc:Choice>
  </mc:AlternateContent>
  <xr:revisionPtr revIDLastSave="0" documentId="8_{F057AE0A-82D4-4112-B9B3-7E69F8F90D14}" xr6:coauthVersionLast="47" xr6:coauthVersionMax="47" xr10:uidLastSave="{00000000-0000-0000-0000-000000000000}"/>
  <bookViews>
    <workbookView xWindow="-120" yWindow="-120" windowWidth="20730" windowHeight="11160" xr2:uid="{A58F4178-4D89-425A-A78A-B8CD1EA62BED}"/>
  </bookViews>
  <sheets>
    <sheet name="T2-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 l="1"/>
  <c r="I25" i="1" s="1"/>
  <c r="J33" i="1"/>
  <c r="I33" i="1"/>
  <c r="J32" i="1"/>
  <c r="J31" i="1"/>
  <c r="I31" i="1"/>
  <c r="J30" i="1"/>
  <c r="I30" i="1"/>
</calcChain>
</file>

<file path=xl/sharedStrings.xml><?xml version="1.0" encoding="utf-8"?>
<sst xmlns="http://schemas.openxmlformats.org/spreadsheetml/2006/main" count="89" uniqueCount="81">
  <si>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</si>
  <si>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</si>
  <si>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</si>
  <si>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</si>
  <si>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</si>
  <si>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</si>
  <si>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</si>
  <si>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</si>
  <si>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</si>
  <si>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</si>
  <si>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</si>
  <si>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</si>
  <si>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</si>
  <si>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</si>
  <si>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</si>
  <si>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</si>
  <si>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</si>
  <si>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</si>
  <si>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</si>
  <si>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</si>
  <si>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</si>
  <si>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</si>
  <si>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</si>
  <si>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</si>
  <si>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</si>
  <si>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</si>
  <si>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</si>
  <si>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</si>
  <si>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</si>
  <si>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</si>
  <si>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</si>
  <si>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</si>
  <si>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Población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</si>
  <si>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</si>
  <si>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</si>
  <si>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</si>
  <si>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</si>
  <si>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</si>
  <si>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</si>
  <si>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</si>
  <si>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</si>
  <si>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</si>
  <si>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</si>
  <si>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</si>
  <si>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</si>
  <si>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</si>
  <si>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</si>
  <si>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</si>
  <si>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</si>
  <si>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</si>
  <si>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</si>
  <si>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</si>
  <si>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</si>
  <si>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</si>
  <si>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</si>
  <si>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</si>
  <si>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</si>
  <si>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</si>
  <si>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</si>
  <si>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</si>
  <si>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</si>
  <si>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</si>
  <si>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</si>
  <si>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</si>
  <si>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</si>
  <si>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</si>
  <si>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</si>
  <si>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</si>
  <si>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1)	5849
2)	5851
3)	7726
4)	6530
5)	5850</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</si>
  <si>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</si>
  <si>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</si>
  <si>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</si>
  <si>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Causas y justificación del desvío:</t>
  </si>
  <si>
    <t>.</t>
  </si>
  <si>
    <t xml:space="preserve">VI. I - De acuerdo a los eventos presentados durante la ejecución del producto, ¿qué aspecto puede mejorarse? </t>
  </si>
  <si>
    <t>Trimestre 3</t>
  </si>
  <si>
    <t>-</t>
  </si>
  <si>
    <t>Se logró el 100% de entrega de premios. Asi como, capacitar la cantidad de estudiantes programados, impactando de manera directa 1490 jovenes.
Se logró imapctar más de lo esperado en público asistente a festivales culturales.</t>
  </si>
  <si>
    <r>
      <t xml:space="preserve">
</t>
    </r>
    <r>
      <rPr>
        <b/>
        <i/>
        <sz val="11"/>
        <color theme="1"/>
        <rFont val="Calibri"/>
        <family val="2"/>
        <scheme val="minor"/>
      </rPr>
      <t>5851:</t>
    </r>
    <r>
      <rPr>
        <i/>
        <sz val="11"/>
        <color theme="1"/>
        <rFont val="Calibri"/>
        <family val="2"/>
        <scheme val="minor"/>
      </rPr>
      <t xml:space="preserve">
</t>
    </r>
    <r>
      <rPr>
        <b/>
        <i/>
        <sz val="11"/>
        <color theme="1"/>
        <rFont val="Calibri"/>
        <family val="2"/>
        <scheme val="minor"/>
      </rPr>
      <t xml:space="preserve">Causa de desviación física: </t>
    </r>
    <r>
      <rPr>
        <i/>
        <sz val="11"/>
        <color theme="1"/>
        <rFont val="Calibri"/>
        <family val="2"/>
        <scheme val="minor"/>
      </rPr>
      <t>La desviación financiera es un 17% inferior a lo programado, lo cual se debe  a la no realización del pago al jurado encargado de la premiación, generando una subutilización de fondos. El ganador de este premio es elegido por un comité al cual no se les emiten pagos por este trabajo.</t>
    </r>
    <r>
      <rPr>
        <b/>
        <i/>
        <sz val="11"/>
        <color theme="1"/>
        <rFont val="Calibri"/>
        <family val="2"/>
        <scheme val="minor"/>
      </rPr>
      <t xml:space="preserve">
7726: 
Causa de desviación financiera: </t>
    </r>
    <r>
      <rPr>
        <i/>
        <sz val="11"/>
        <color theme="1"/>
        <rFont val="Calibri"/>
        <family val="2"/>
        <scheme val="minor"/>
      </rPr>
      <t>La desviación física es de un 10% inferior,  debido a que no se compraron algunos instrumentos musicales.</t>
    </r>
    <r>
      <rPr>
        <b/>
        <i/>
        <sz val="11"/>
        <color theme="1"/>
        <rFont val="Calibri"/>
        <family val="2"/>
        <scheme val="minor"/>
      </rPr>
      <t xml:space="preserve">
6530:
</t>
    </r>
    <r>
      <rPr>
        <i/>
        <sz val="11"/>
        <color theme="1"/>
        <rFont val="Calibri"/>
        <family val="2"/>
        <scheme val="minor"/>
      </rPr>
      <t xml:space="preserve">No hubo programación ni ejecución física en el T3.
</t>
    </r>
    <r>
      <rPr>
        <b/>
        <i/>
        <sz val="11"/>
        <color theme="1"/>
        <rFont val="Calibri"/>
        <family val="2"/>
        <scheme val="minor"/>
      </rPr>
      <t xml:space="preserve">Causa de desviación financiera: </t>
    </r>
    <r>
      <rPr>
        <i/>
        <sz val="11"/>
        <color theme="1"/>
        <rFont val="Calibri"/>
        <family val="2"/>
        <scheme val="minor"/>
      </rPr>
      <t>La desviación financiera es un 66% inferior a lo programado, debido a que en la planificación se había contemplado realizar el pago inicial a los proveedores contratados para el inicio de los trabajos de la Fería Internacional del Libro 2024. No obstante, durante la evaluación de los procesos de compras, varios de estos fueron declarados desiertos, lo que afectó de manera significativa la programación financiera y el cronograma de pagos, ya que fue necesario relanzar el proceso.</t>
    </r>
    <r>
      <rPr>
        <b/>
        <i/>
        <sz val="11"/>
        <color theme="1"/>
        <rFont val="Calibri"/>
        <family val="2"/>
        <scheme val="minor"/>
      </rPr>
      <t xml:space="preserve">
5850:</t>
    </r>
    <r>
      <rPr>
        <i/>
        <sz val="11"/>
        <color theme="1"/>
        <rFont val="Calibri"/>
        <family val="2"/>
        <scheme val="minor"/>
      </rPr>
      <t xml:space="preserve">
</t>
    </r>
    <r>
      <rPr>
        <b/>
        <i/>
        <sz val="11"/>
        <color theme="1"/>
        <rFont val="Calibri"/>
        <family val="2"/>
        <scheme val="minor"/>
      </rPr>
      <t>Causa de desviación física:</t>
    </r>
    <r>
      <rPr>
        <i/>
        <sz val="11"/>
        <color theme="1"/>
        <rFont val="Calibri"/>
        <family val="2"/>
        <scheme val="minor"/>
      </rPr>
      <t xml:space="preserve"> La desviación física es de un 100% superior, debido a que se realizó  una mayor cantidad de actividades que no fueron planificadas dentro de la programación. La programación de este producto para este trimestre viene de los visitantes a la exposición de arte de la Galería Ramón Oviedo, un espacio destinado al público en general. Esta Galería, durante el trimestre julio-septiembre, fue utilizada para diversas actividades importantes del ministerio, incidiendo de manera positiva que más personas puedan aprovechar del espacio y disfrutar de las exposiciones. 
</t>
    </r>
    <r>
      <rPr>
        <b/>
        <i/>
        <sz val="11"/>
        <color theme="1"/>
        <rFont val="Calibri"/>
        <family val="2"/>
        <scheme val="minor"/>
      </rPr>
      <t xml:space="preserve">Causa de desviación financiera: </t>
    </r>
    <r>
      <rPr>
        <i/>
        <sz val="11"/>
        <color theme="1"/>
        <rFont val="Calibri"/>
        <family val="2"/>
        <scheme val="minor"/>
      </rPr>
      <t xml:space="preserve">La desviación financiera es de un 16% inferior a lo programado, esto se debe a una Modificación Presupuestaria Interprogramas No. de solicitud 0015 cuya observación es la siguiente: Compensación entre la modificación temporal y el prepuesto disponible, para realizar los procesos de adquisición de equipos de seguridad, artículos ferreteros, materiales de pintura, mantenimiento de cisterna, mantenimiento generador, equipos de audio y accesorios para acondicionamiento del centro cultural terminal 3, adquisición de botiquines, cambio de piso e instalación centro cultural, gabinetes y puertas del comedor de la sede, reparación del techado aluzinc del comedor de la sede, chafing dish del comedor de la sede, brillado y confección letras en metal Narciso Gonzalez, sillas secretariales entre otros. </t>
    </r>
  </si>
  <si>
    <t xml:space="preserve">Zaidy Guillén </t>
  </si>
  <si>
    <t>Directora interina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</si>
</sst>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i/>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0" fillId="0" borderId="0" xfId="0" applyProtection="1">
      <protection locked="0"/>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164" fontId="6" fillId="0" borderId="14"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9" fillId="0" borderId="18" xfId="0" applyFont="1" applyBorder="1" applyAlignment="1">
      <alignment vertical="center"/>
    </xf>
    <xf numFmtId="0" fontId="2" fillId="0" borderId="18" xfId="0" applyFont="1" applyBorder="1"/>
    <xf numFmtId="0" fontId="12" fillId="0" borderId="0" xfId="0" applyFont="1" applyProtection="1">
      <protection locked="0"/>
    </xf>
    <xf numFmtId="0" fontId="13" fillId="0" borderId="19" xfId="0" applyFont="1" applyBorder="1" applyAlignment="1">
      <alignment horizontal="center" vertical="center" wrapText="1"/>
    </xf>
    <xf numFmtId="0" fontId="13" fillId="0" borderId="19" xfId="0" applyFont="1" applyBorder="1" applyAlignment="1">
      <alignment horizontal="center" vertical="center"/>
    </xf>
    <xf numFmtId="0" fontId="9" fillId="0" borderId="18" xfId="0" applyFont="1" applyBorder="1" applyAlignment="1">
      <alignment vertical="center" wrapText="1"/>
    </xf>
    <xf numFmtId="165" fontId="0" fillId="0" borderId="0" xfId="0" applyNumberFormat="1"/>
    <xf numFmtId="0" fontId="17" fillId="9" borderId="18" xfId="0" applyFont="1" applyFill="1" applyBorder="1" applyAlignment="1">
      <alignment horizontal="center" vertical="center" wrapText="1" readingOrder="1"/>
    </xf>
    <xf numFmtId="0" fontId="18" fillId="0" borderId="18" xfId="0" applyFont="1" applyBorder="1" applyAlignment="1">
      <alignment horizontal="center" vertical="top" wrapText="1"/>
    </xf>
    <xf numFmtId="0" fontId="18" fillId="0" borderId="18" xfId="0" applyFont="1" applyBorder="1" applyAlignment="1">
      <alignment horizontal="center" vertical="center" wrapText="1"/>
    </xf>
    <xf numFmtId="166" fontId="18" fillId="0" borderId="18" xfId="0" applyNumberFormat="1" applyFont="1" applyBorder="1" applyAlignment="1">
      <alignment horizontal="center" vertical="center" wrapText="1" readingOrder="1"/>
    </xf>
    <xf numFmtId="165" fontId="18" fillId="0" borderId="18" xfId="0" applyNumberFormat="1" applyFont="1" applyBorder="1" applyAlignment="1">
      <alignment horizontal="center" vertical="center" wrapText="1" readingOrder="1"/>
    </xf>
    <xf numFmtId="10" fontId="18" fillId="8" borderId="18" xfId="2" applyNumberFormat="1" applyFont="1" applyFill="1" applyBorder="1" applyAlignment="1" applyProtection="1">
      <alignment horizontal="center" vertical="center" wrapText="1" readingOrder="1"/>
    </xf>
    <xf numFmtId="167" fontId="18" fillId="8" borderId="18" xfId="0" applyNumberFormat="1" applyFont="1" applyFill="1" applyBorder="1" applyAlignment="1">
      <alignment horizontal="center" vertical="center" wrapText="1" readingOrder="1"/>
    </xf>
    <xf numFmtId="0" fontId="9" fillId="0" borderId="25" xfId="0" applyFont="1" applyBorder="1" applyAlignment="1">
      <alignment vertical="center" wrapText="1"/>
    </xf>
    <xf numFmtId="0" fontId="9" fillId="0" borderId="6" xfId="0" applyFont="1" applyBorder="1" applyAlignment="1">
      <alignment vertical="center" wrapText="1"/>
    </xf>
    <xf numFmtId="0" fontId="11" fillId="2" borderId="0" xfId="0" applyFont="1" applyFill="1" applyAlignment="1">
      <alignment vertical="center" wrapText="1"/>
    </xf>
    <xf numFmtId="0" fontId="11" fillId="2" borderId="30" xfId="0" applyFont="1" applyFill="1" applyBorder="1" applyAlignment="1">
      <alignment vertical="center" wrapText="1"/>
    </xf>
    <xf numFmtId="0" fontId="7" fillId="5" borderId="25" xfId="0" applyFont="1" applyFill="1" applyBorder="1" applyAlignment="1">
      <alignment horizontal="left" vertical="center"/>
    </xf>
    <xf numFmtId="0" fontId="7" fillId="5" borderId="18" xfId="0" applyFont="1" applyFill="1" applyBorder="1" applyAlignment="1">
      <alignment horizontal="left" vertical="center"/>
    </xf>
    <xf numFmtId="0" fontId="7" fillId="5" borderId="26" xfId="0" applyFont="1" applyFill="1" applyBorder="1" applyAlignment="1">
      <alignment horizontal="left" vertical="center"/>
    </xf>
    <xf numFmtId="0" fontId="8" fillId="6" borderId="27" xfId="0" applyFont="1" applyFill="1" applyBorder="1" applyAlignment="1">
      <alignment horizontal="left" vertical="center" wrapText="1"/>
    </xf>
    <xf numFmtId="0" fontId="8" fillId="6" borderId="28" xfId="0" applyFont="1" applyFill="1" applyBorder="1" applyAlignment="1">
      <alignment horizontal="left" vertical="center" wrapText="1"/>
    </xf>
    <xf numFmtId="0" fontId="8" fillId="6" borderId="29" xfId="0" applyFont="1" applyFill="1" applyBorder="1" applyAlignment="1">
      <alignment horizontal="left" vertical="center" wrapText="1"/>
    </xf>
    <xf numFmtId="0" fontId="15" fillId="2" borderId="0" xfId="0" applyFont="1" applyFill="1" applyAlignment="1">
      <alignment horizontal="center"/>
    </xf>
    <xf numFmtId="0" fontId="12" fillId="2" borderId="0" xfId="0" applyFont="1" applyFill="1" applyAlignment="1">
      <alignment horizontal="center"/>
    </xf>
    <xf numFmtId="0" fontId="7" fillId="5" borderId="22" xfId="0" applyFont="1" applyFill="1" applyBorder="1" applyAlignment="1">
      <alignment horizontal="left" vertical="center"/>
    </xf>
    <xf numFmtId="0" fontId="7" fillId="5" borderId="23" xfId="0" applyFont="1" applyFill="1" applyBorder="1" applyAlignment="1">
      <alignment horizontal="left" vertical="center"/>
    </xf>
    <xf numFmtId="0" fontId="7" fillId="5" borderId="24" xfId="0" applyFont="1" applyFill="1" applyBorder="1" applyAlignment="1">
      <alignment horizontal="left" vertical="center"/>
    </xf>
    <xf numFmtId="0" fontId="8" fillId="6" borderId="25" xfId="0" applyFont="1" applyFill="1" applyBorder="1" applyAlignment="1">
      <alignment horizontal="left" vertical="center"/>
    </xf>
    <xf numFmtId="0" fontId="8" fillId="6" borderId="18" xfId="0" applyFont="1" applyFill="1" applyBorder="1" applyAlignment="1">
      <alignment horizontal="left" vertical="center"/>
    </xf>
    <xf numFmtId="0" fontId="8" fillId="6" borderId="26" xfId="0" applyFont="1" applyFill="1" applyBorder="1" applyAlignment="1">
      <alignment horizontal="left" vertical="center"/>
    </xf>
    <xf numFmtId="0" fontId="11" fillId="0" borderId="18" xfId="0" applyFont="1" applyBorder="1" applyAlignment="1">
      <alignment horizontal="left" vertical="center" wrapText="1"/>
    </xf>
    <xf numFmtId="0" fontId="11" fillId="0" borderId="26" xfId="0" applyFont="1" applyBorder="1" applyAlignment="1">
      <alignment horizontal="left" vertical="center" wrapText="1"/>
    </xf>
    <xf numFmtId="39" fontId="12" fillId="0" borderId="18" xfId="1" applyNumberFormat="1" applyFont="1" applyFill="1" applyBorder="1" applyAlignment="1" applyProtection="1">
      <alignment horizontal="center" vertical="center" wrapText="1" readingOrder="1"/>
    </xf>
    <xf numFmtId="39" fontId="12" fillId="0" borderId="19" xfId="1" applyNumberFormat="1" applyFont="1" applyFill="1" applyBorder="1" applyAlignment="1" applyProtection="1">
      <alignment horizontal="center" vertical="center" wrapText="1" readingOrder="1"/>
    </xf>
    <xf numFmtId="39" fontId="12" fillId="0" borderId="20" xfId="1" applyNumberFormat="1" applyFont="1" applyFill="1" applyBorder="1" applyAlignment="1" applyProtection="1">
      <alignment horizontal="center" vertical="center" wrapText="1" readingOrder="1"/>
    </xf>
    <xf numFmtId="39" fontId="12" fillId="0" borderId="21" xfId="1" applyNumberFormat="1" applyFont="1" applyFill="1" applyBorder="1" applyAlignment="1" applyProtection="1">
      <alignment horizontal="center" vertical="center" wrapText="1" readingOrder="1"/>
    </xf>
    <xf numFmtId="10" fontId="12" fillId="8" borderId="18" xfId="2" applyNumberFormat="1" applyFont="1" applyFill="1" applyBorder="1" applyAlignment="1" applyProtection="1">
      <alignment horizontal="center" vertical="center" wrapText="1" readingOrder="1"/>
    </xf>
    <xf numFmtId="0" fontId="2" fillId="0" borderId="19" xfId="0" applyFont="1" applyBorder="1" applyAlignment="1">
      <alignment horizontal="center"/>
    </xf>
    <xf numFmtId="0" fontId="2" fillId="0" borderId="21" xfId="0" applyFont="1" applyBorder="1" applyAlignment="1">
      <alignment horizontal="center"/>
    </xf>
    <xf numFmtId="0" fontId="16" fillId="9" borderId="18" xfId="0" applyFont="1" applyFill="1" applyBorder="1" applyAlignment="1">
      <alignment horizontal="center" vertical="center" wrapText="1" readingOrder="1"/>
    </xf>
    <xf numFmtId="0" fontId="12" fillId="7" borderId="18" xfId="0" applyFont="1" applyFill="1" applyBorder="1" applyAlignment="1">
      <alignment vertical="top" wrapText="1"/>
    </xf>
    <xf numFmtId="0" fontId="15" fillId="7" borderId="18" xfId="0" applyFont="1" applyFill="1" applyBorder="1" applyAlignment="1">
      <alignment horizontal="center" vertical="center" wrapText="1" readingOrder="1"/>
    </xf>
    <xf numFmtId="0" fontId="13" fillId="0" borderId="18" xfId="0" applyFont="1" applyBorder="1" applyAlignment="1">
      <alignment horizontal="left" vertical="center" wrapText="1"/>
    </xf>
    <xf numFmtId="0" fontId="7" fillId="5" borderId="16" xfId="0" applyFont="1" applyFill="1" applyBorder="1" applyAlignment="1">
      <alignment horizontal="left" vertical="center"/>
    </xf>
    <xf numFmtId="0" fontId="7" fillId="5" borderId="0" xfId="0" applyFont="1" applyFill="1" applyAlignment="1">
      <alignment horizontal="left" vertical="center"/>
    </xf>
    <xf numFmtId="0" fontId="7" fillId="5" borderId="17" xfId="0" applyFont="1" applyFill="1" applyBorder="1" applyAlignment="1">
      <alignment horizontal="left" vertical="center"/>
    </xf>
    <xf numFmtId="49" fontId="10" fillId="0" borderId="18" xfId="0" quotePrefix="1" applyNumberFormat="1" applyFont="1" applyBorder="1" applyAlignment="1">
      <alignment horizontal="left" vertical="center" wrapText="1"/>
    </xf>
    <xf numFmtId="0" fontId="11" fillId="0" borderId="18" xfId="0" applyFont="1" applyBorder="1" applyAlignment="1">
      <alignment horizontal="left" vertical="center"/>
    </xf>
    <xf numFmtId="0" fontId="0" fillId="0" borderId="16"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4" borderId="16" xfId="0" applyFill="1" applyBorder="1" applyAlignment="1">
      <alignment horizontal="center"/>
    </xf>
    <xf numFmtId="0" fontId="0" fillId="4" borderId="0" xfId="0" applyFill="1" applyAlignment="1">
      <alignment horizontal="center"/>
    </xf>
    <xf numFmtId="0" fontId="0" fillId="4" borderId="17" xfId="0" applyFill="1" applyBorder="1" applyAlignment="1">
      <alignment horizontal="center"/>
    </xf>
    <xf numFmtId="0" fontId="8" fillId="6" borderId="16" xfId="0" applyFont="1" applyFill="1" applyBorder="1" applyAlignment="1">
      <alignment horizontal="left" vertical="center"/>
    </xf>
    <xf numFmtId="0" fontId="8" fillId="6" borderId="0" xfId="0" applyFont="1" applyFill="1" applyAlignment="1">
      <alignment horizontal="left" vertical="center"/>
    </xf>
    <xf numFmtId="0" fontId="8" fillId="6" borderId="17" xfId="0" applyFont="1" applyFill="1" applyBorder="1" applyAlignment="1">
      <alignment horizontal="left" vertical="center"/>
    </xf>
    <xf numFmtId="0" fontId="3" fillId="2" borderId="1"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0" xfId="0" applyFont="1" applyFill="1" applyBorder="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7"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876964AD-C436-4A9B-8D1A-AE68FA94EA6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502921</xdr:colOff>
      <xdr:row>0</xdr:row>
      <xdr:rowOff>53340</xdr:rowOff>
    </xdr:from>
    <xdr:to>
      <xdr:col>0</xdr:col>
      <xdr:colOff>1853090</xdr:colOff>
      <xdr:row>2</xdr:row>
      <xdr:rowOff>274320</xdr:rowOff>
    </xdr:to>
    <xdr:pic>
      <xdr:nvPicPr>
        <xdr:cNvPr id="3" name="Imagen 2">
          <a:extLst>
            <a:ext uri="{FF2B5EF4-FFF2-40B4-BE49-F238E27FC236}">
              <a16:creationId xmlns:a16="http://schemas.microsoft.com/office/drawing/2014/main" id="{5F19B00F-E751-4374-B678-2C04C92B05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2921" y="53340"/>
          <a:ext cx="1350169" cy="6858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506CEC-55B4-47EE-BCB9-54926A2EBB51}" name="Tabla1" displayName="Tabla1" ref="A28:K33" totalsRowShown="0" headerRowDxfId="14" dataDxfId="12" headerRowBorderDxfId="13" tableBorderDxfId="11" totalsRowBorderDxfId="10">
  <tableColumns count="11">
    <tableColumn id="1" xr3:uid="{A9C2F495-ED0B-4D0F-8B9F-63A395B9C79B}" name="Producto" dataDxfId="9"/>
    <tableColumn id="2" xr3:uid="{AC20A1F5-52A2-4216-A200-A71D6596BB72}" name="Indicador" dataDxfId="8"/>
    <tableColumn id="3" xr3:uid="{B812B1F3-B338-4048-A697-D8256B20A2E3}" name="Física_x000a_(A)" dataDxfId="7"/>
    <tableColumn id="4" xr3:uid="{FC7EFA88-1DC9-43F8-97F4-DE40A1C6F879}" name="Financiera_x000a_(B)" dataDxfId="6"/>
    <tableColumn id="9" xr3:uid="{642AEEC8-4FF4-402D-9E7F-AED4B18BA144}" name="Física_x000a_(C)" dataDxfId="5"/>
    <tableColumn id="10" xr3:uid="{C3C0AC68-4646-4591-B204-849127CB5100}" name="Financiera_x000a_(D)" dataDxfId="4"/>
    <tableColumn id="5" xr3:uid="{F105FD59-178E-400B-9F97-F563962A72B8}" name="Física _x000a_(E)" dataDxfId="3"/>
    <tableColumn id="6" xr3:uid="{BA9DFDA5-717E-4E49-9A11-D83485289BE1}" name="Financiera _x000a_ (F)" dataDxfId="2"/>
    <tableColumn id="7" xr3:uid="{A07B43EF-C177-4817-AA20-6496CA262ADF}" name="Física _x000a_(%)_x000a_ G=E/C" dataDxfId="1">
      <calculatedColumnFormula>IF(G29&gt;0,G29/Tabla1[[#This Row],[Física
(C)]],0)</calculatedColumnFormula>
    </tableColumn>
    <tableColumn id="8" xr3:uid="{87AEDEA4-56F4-47CD-A1BA-608D807CBFDF}" name="Financiero _x000a_(%) _x000a_H=F/D" dataDxfId="0">
      <calculatedColumnFormula>IF(H29&gt;0,H29/Tabla1[[#This Row],[Financiera
(D)]],0)</calculatedColumnFormula>
    </tableColumn>
    <tableColumn id="11" xr3:uid="{6CC5C6D7-3FC1-403E-9173-E169DA1D504F}"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34F46-926E-47B8-AE2F-708B788AC362}">
  <sheetPr>
    <pageSetUpPr fitToPage="1"/>
  </sheetPr>
  <dimension ref="A1:M45"/>
  <sheetViews>
    <sheetView tabSelected="1" zoomScaleNormal="100" zoomScaleSheetLayoutView="100" workbookViewId="0">
      <selection activeCell="B20" sqref="B20:J20"/>
    </sheetView>
  </sheetViews>
  <sheetFormatPr baseColWidth="10" defaultColWidth="11.42578125" defaultRowHeight="15" x14ac:dyDescent="0.25"/>
  <cols>
    <col min="1" max="1" width="35.28515625" style="8" customWidth="1"/>
    <col min="2" max="2" width="32.5703125" style="8" bestFit="1" customWidth="1"/>
    <col min="3" max="4" width="12.7109375" style="8" customWidth="1"/>
    <col min="5" max="5" width="13.85546875" style="8" customWidth="1"/>
    <col min="6" max="6" width="14" style="8" customWidth="1"/>
    <col min="7" max="7" width="15.7109375" style="8" customWidth="1"/>
    <col min="8" max="8" width="18.7109375" style="8" customWidth="1"/>
    <col min="9" max="9" width="12.7109375" style="8" customWidth="1"/>
    <col min="10" max="10" width="38.28515625" style="8" customWidth="1"/>
    <col min="11" max="11" width="7" style="8" hidden="1" customWidth="1"/>
    <col min="13" max="13" width="13.42578125" bestFit="1" customWidth="1"/>
  </cols>
  <sheetData>
    <row r="1" spans="1:11" ht="21.6" customHeight="1" thickBot="1" x14ac:dyDescent="0.3">
      <c r="A1" s="65"/>
      <c r="B1" s="68" t="s">
        <v>0</v>
      </c>
      <c r="C1" s="69"/>
      <c r="D1" s="69"/>
      <c r="E1" s="69"/>
      <c r="F1" s="69"/>
      <c r="G1" s="69"/>
      <c r="H1" s="69"/>
      <c r="I1" s="69"/>
      <c r="J1" s="70"/>
      <c r="K1" s="1"/>
    </row>
    <row r="2" spans="1:11" ht="15.75" thickBot="1" x14ac:dyDescent="0.3">
      <c r="A2" s="66"/>
      <c r="B2" s="71" t="s">
        <v>1</v>
      </c>
      <c r="C2" s="72"/>
      <c r="D2" s="71" t="s">
        <v>2</v>
      </c>
      <c r="E2" s="72"/>
      <c r="F2" s="72"/>
      <c r="G2" s="72"/>
      <c r="H2" s="73"/>
      <c r="I2" s="2" t="s">
        <v>3</v>
      </c>
      <c r="J2" s="3" t="s">
        <v>4</v>
      </c>
      <c r="K2" s="1"/>
    </row>
    <row r="3" spans="1:11" ht="27" customHeight="1" thickBot="1" x14ac:dyDescent="0.3">
      <c r="A3" s="67"/>
      <c r="B3" s="74" t="s">
        <v>5</v>
      </c>
      <c r="C3" s="75"/>
      <c r="D3" s="74"/>
      <c r="E3" s="75"/>
      <c r="F3" s="75"/>
      <c r="G3" s="75"/>
      <c r="H3" s="76"/>
      <c r="I3" s="4"/>
      <c r="J3" s="5"/>
      <c r="K3" s="1"/>
    </row>
    <row r="4" spans="1:11" ht="1.9" customHeight="1" x14ac:dyDescent="0.25">
      <c r="A4" s="56"/>
      <c r="B4" s="57"/>
      <c r="C4" s="57"/>
      <c r="D4" s="57"/>
      <c r="E4" s="57"/>
      <c r="F4" s="57"/>
      <c r="G4" s="57"/>
      <c r="H4" s="57"/>
      <c r="I4" s="57"/>
      <c r="J4" s="58"/>
      <c r="K4" s="1"/>
    </row>
    <row r="5" spans="1:11" ht="27.6" hidden="1" customHeight="1" x14ac:dyDescent="0.25">
      <c r="A5" s="59"/>
      <c r="B5" s="60"/>
      <c r="C5" s="60"/>
      <c r="D5" s="60"/>
      <c r="E5" s="60"/>
      <c r="F5" s="60"/>
      <c r="G5" s="60"/>
      <c r="H5" s="60"/>
      <c r="I5" s="60"/>
      <c r="J5" s="61"/>
      <c r="K5" s="1"/>
    </row>
    <row r="6" spans="1:11" ht="15.75" x14ac:dyDescent="0.25">
      <c r="A6" s="51" t="s">
        <v>6</v>
      </c>
      <c r="B6" s="52"/>
      <c r="C6" s="52"/>
      <c r="D6" s="52"/>
      <c r="E6" s="52"/>
      <c r="F6" s="52"/>
      <c r="G6" s="52"/>
      <c r="H6" s="52"/>
      <c r="I6" s="52"/>
      <c r="J6" s="53"/>
      <c r="K6" s="1"/>
    </row>
    <row r="7" spans="1:11" ht="15.75" x14ac:dyDescent="0.25">
      <c r="A7" s="62" t="s">
        <v>7</v>
      </c>
      <c r="B7" s="63"/>
      <c r="C7" s="63"/>
      <c r="D7" s="63"/>
      <c r="E7" s="63"/>
      <c r="F7" s="63"/>
      <c r="G7" s="63"/>
      <c r="H7" s="63"/>
      <c r="I7" s="63"/>
      <c r="J7" s="64"/>
      <c r="K7" s="1"/>
    </row>
    <row r="8" spans="1:11" x14ac:dyDescent="0.25">
      <c r="A8" s="6" t="s">
        <v>8</v>
      </c>
      <c r="B8" s="54" t="s">
        <v>9</v>
      </c>
      <c r="C8" s="54"/>
      <c r="D8" s="54"/>
      <c r="E8" s="54"/>
      <c r="F8" s="54"/>
      <c r="G8" s="54"/>
      <c r="H8" s="54"/>
      <c r="I8" s="54"/>
      <c r="J8" s="54"/>
      <c r="K8" s="1"/>
    </row>
    <row r="9" spans="1:11" ht="15" customHeight="1" x14ac:dyDescent="0.25">
      <c r="A9" s="7" t="s">
        <v>10</v>
      </c>
      <c r="B9" s="54" t="s">
        <v>11</v>
      </c>
      <c r="C9" s="54"/>
      <c r="D9" s="54"/>
      <c r="E9" s="54"/>
      <c r="F9" s="54"/>
      <c r="G9" s="54"/>
      <c r="H9" s="54"/>
      <c r="I9" s="54"/>
      <c r="J9" s="54"/>
      <c r="K9" s="1"/>
    </row>
    <row r="10" spans="1:11" x14ac:dyDescent="0.25">
      <c r="A10" s="7" t="s">
        <v>12</v>
      </c>
      <c r="B10" s="54" t="s">
        <v>13</v>
      </c>
      <c r="C10" s="54"/>
      <c r="D10" s="54"/>
      <c r="E10" s="54"/>
      <c r="F10" s="54"/>
      <c r="G10" s="54"/>
      <c r="H10" s="54"/>
      <c r="I10" s="54"/>
      <c r="J10" s="54"/>
      <c r="K10" s="1"/>
    </row>
    <row r="11" spans="1:11" ht="54.6" customHeight="1" x14ac:dyDescent="0.25">
      <c r="A11" s="6" t="s">
        <v>14</v>
      </c>
      <c r="B11" s="38" t="s">
        <v>15</v>
      </c>
      <c r="C11" s="55"/>
      <c r="D11" s="55"/>
      <c r="E11" s="55"/>
      <c r="F11" s="55"/>
      <c r="G11" s="55"/>
      <c r="H11" s="55"/>
      <c r="I11" s="55"/>
      <c r="J11" s="55"/>
    </row>
    <row r="12" spans="1:11" ht="36" customHeight="1" x14ac:dyDescent="0.25">
      <c r="A12" s="6" t="s">
        <v>16</v>
      </c>
      <c r="B12" s="38" t="s">
        <v>17</v>
      </c>
      <c r="C12" s="55"/>
      <c r="D12" s="55"/>
      <c r="E12" s="55"/>
      <c r="F12" s="55"/>
      <c r="G12" s="55"/>
      <c r="H12" s="55"/>
      <c r="I12" s="55"/>
      <c r="J12" s="55"/>
    </row>
    <row r="13" spans="1:11" ht="15.75" x14ac:dyDescent="0.25">
      <c r="A13" s="51" t="s">
        <v>18</v>
      </c>
      <c r="B13" s="52"/>
      <c r="C13" s="52"/>
      <c r="D13" s="52"/>
      <c r="E13" s="52"/>
      <c r="F13" s="52"/>
      <c r="G13" s="52"/>
      <c r="H13" s="52"/>
      <c r="I13" s="52"/>
      <c r="J13" s="53"/>
    </row>
    <row r="14" spans="1:11" x14ac:dyDescent="0.25">
      <c r="A14" s="6" t="s">
        <v>19</v>
      </c>
      <c r="B14" s="9">
        <v>2</v>
      </c>
      <c r="C14" s="50" t="s">
        <v>20</v>
      </c>
      <c r="D14" s="50"/>
      <c r="E14" s="50"/>
      <c r="F14" s="50"/>
      <c r="G14" s="50"/>
      <c r="H14" s="50"/>
      <c r="I14" s="50"/>
      <c r="J14" s="50"/>
    </row>
    <row r="15" spans="1:11" x14ac:dyDescent="0.25">
      <c r="A15" s="6" t="s">
        <v>21</v>
      </c>
      <c r="B15" s="10">
        <v>2.6</v>
      </c>
      <c r="C15" s="50" t="s">
        <v>22</v>
      </c>
      <c r="D15" s="50"/>
      <c r="E15" s="50"/>
      <c r="F15" s="50"/>
      <c r="G15" s="50"/>
      <c r="H15" s="50"/>
      <c r="I15" s="50"/>
      <c r="J15" s="50"/>
    </row>
    <row r="16" spans="1:11" ht="33" customHeight="1" x14ac:dyDescent="0.25">
      <c r="A16" s="6" t="s">
        <v>23</v>
      </c>
      <c r="B16" s="9" t="s">
        <v>24</v>
      </c>
      <c r="C16" s="50" t="s">
        <v>25</v>
      </c>
      <c r="D16" s="50"/>
      <c r="E16" s="50"/>
      <c r="F16" s="50"/>
      <c r="G16" s="50"/>
      <c r="H16" s="50"/>
      <c r="I16" s="50"/>
      <c r="J16" s="50"/>
    </row>
    <row r="17" spans="1:13" ht="15.75" x14ac:dyDescent="0.25">
      <c r="A17" s="51" t="s">
        <v>26</v>
      </c>
      <c r="B17" s="52"/>
      <c r="C17" s="52"/>
      <c r="D17" s="52"/>
      <c r="E17" s="52"/>
      <c r="F17" s="52"/>
      <c r="G17" s="52"/>
      <c r="H17" s="52"/>
      <c r="I17" s="52"/>
      <c r="J17" s="53"/>
    </row>
    <row r="18" spans="1:13" ht="29.25" customHeight="1" x14ac:dyDescent="0.25">
      <c r="A18" s="6" t="s">
        <v>27</v>
      </c>
      <c r="B18" s="38" t="s">
        <v>28</v>
      </c>
      <c r="C18" s="38"/>
      <c r="D18" s="38"/>
      <c r="E18" s="38"/>
      <c r="F18" s="38"/>
      <c r="G18" s="38"/>
      <c r="H18" s="38"/>
      <c r="I18" s="38"/>
      <c r="J18" s="38"/>
    </row>
    <row r="19" spans="1:13" ht="31.15" customHeight="1" x14ac:dyDescent="0.25">
      <c r="A19" s="11" t="s">
        <v>29</v>
      </c>
      <c r="B19" s="38" t="s">
        <v>30</v>
      </c>
      <c r="C19" s="38"/>
      <c r="D19" s="38"/>
      <c r="E19" s="38"/>
      <c r="F19" s="38"/>
      <c r="G19" s="38"/>
      <c r="H19" s="38"/>
      <c r="I19" s="38"/>
      <c r="J19" s="38"/>
    </row>
    <row r="20" spans="1:13" ht="57.6" customHeight="1" x14ac:dyDescent="0.25">
      <c r="A20" s="11" t="s">
        <v>31</v>
      </c>
      <c r="B20" s="38" t="s">
        <v>32</v>
      </c>
      <c r="C20" s="38"/>
      <c r="D20" s="38"/>
      <c r="E20" s="38"/>
      <c r="F20" s="38"/>
      <c r="G20" s="38"/>
      <c r="H20" s="38"/>
      <c r="I20" s="38"/>
      <c r="J20" s="38"/>
    </row>
    <row r="21" spans="1:13" x14ac:dyDescent="0.25">
      <c r="A21" s="11" t="s">
        <v>33</v>
      </c>
      <c r="B21" s="38"/>
      <c r="C21" s="38"/>
      <c r="D21" s="38"/>
      <c r="E21" s="38"/>
      <c r="F21" s="38"/>
      <c r="G21" s="38"/>
      <c r="H21" s="38"/>
      <c r="I21" s="38"/>
      <c r="J21" s="38"/>
      <c r="K21" s="1"/>
    </row>
    <row r="22" spans="1:13" ht="15.75" x14ac:dyDescent="0.25">
      <c r="A22" s="25" t="s">
        <v>34</v>
      </c>
      <c r="B22" s="25"/>
      <c r="C22" s="25"/>
      <c r="D22" s="25"/>
      <c r="E22" s="25"/>
      <c r="F22" s="25"/>
      <c r="G22" s="25"/>
      <c r="H22" s="25"/>
      <c r="I22" s="25"/>
      <c r="J22" s="25"/>
    </row>
    <row r="23" spans="1:13" ht="15.75" x14ac:dyDescent="0.25">
      <c r="A23" s="36" t="s">
        <v>35</v>
      </c>
      <c r="B23" s="36"/>
      <c r="C23" s="36"/>
      <c r="D23" s="36"/>
      <c r="E23" s="36"/>
      <c r="F23" s="36"/>
      <c r="G23" s="36"/>
      <c r="H23" s="36"/>
      <c r="I23" s="36"/>
      <c r="J23" s="36"/>
      <c r="K23" s="1"/>
    </row>
    <row r="24" spans="1:13" ht="15" customHeight="1" x14ac:dyDescent="0.25">
      <c r="A24" s="49" t="s">
        <v>36</v>
      </c>
      <c r="B24" s="49"/>
      <c r="C24" s="49" t="s">
        <v>37</v>
      </c>
      <c r="D24" s="49"/>
      <c r="E24" s="49"/>
      <c r="F24" s="49" t="s">
        <v>38</v>
      </c>
      <c r="G24" s="49"/>
      <c r="H24" s="49"/>
      <c r="I24" s="49" t="s">
        <v>39</v>
      </c>
      <c r="J24" s="49"/>
    </row>
    <row r="25" spans="1:13" x14ac:dyDescent="0.25">
      <c r="A25" s="40">
        <v>415591632</v>
      </c>
      <c r="B25" s="40"/>
      <c r="C25" s="40">
        <v>516051959</v>
      </c>
      <c r="D25" s="40"/>
      <c r="E25" s="40"/>
      <c r="F25" s="41">
        <f>+SUM(Tabla1[Financiera 
 (F)])</f>
        <v>47300057.740000002</v>
      </c>
      <c r="G25" s="42"/>
      <c r="H25" s="43"/>
      <c r="I25" s="44">
        <f>IF(F25&gt;0,F25/C25,0)</f>
        <v>9.1657549041490996E-2</v>
      </c>
      <c r="J25" s="44"/>
      <c r="M25" s="12"/>
    </row>
    <row r="26" spans="1:13" ht="15.75" x14ac:dyDescent="0.25">
      <c r="A26" s="36" t="s">
        <v>40</v>
      </c>
      <c r="B26" s="36"/>
      <c r="C26" s="36"/>
      <c r="D26" s="36"/>
      <c r="E26" s="36"/>
      <c r="F26" s="36"/>
      <c r="G26" s="36"/>
      <c r="H26" s="36"/>
      <c r="I26" s="36"/>
      <c r="J26" s="36"/>
      <c r="K26" s="1"/>
    </row>
    <row r="27" spans="1:13" x14ac:dyDescent="0.25">
      <c r="A27" s="45" t="s">
        <v>75</v>
      </c>
      <c r="B27" s="46"/>
      <c r="C27" s="47" t="s">
        <v>41</v>
      </c>
      <c r="D27" s="48"/>
      <c r="E27" s="47" t="s">
        <v>42</v>
      </c>
      <c r="F27" s="48"/>
      <c r="G27" s="47" t="s">
        <v>43</v>
      </c>
      <c r="H27" s="47"/>
      <c r="I27" s="47" t="s">
        <v>44</v>
      </c>
      <c r="J27" s="48"/>
    </row>
    <row r="28" spans="1:13" ht="38.25" x14ac:dyDescent="0.25">
      <c r="A28" s="13" t="s">
        <v>45</v>
      </c>
      <c r="B28" s="13" t="s">
        <v>46</v>
      </c>
      <c r="C28" s="13" t="s">
        <v>47</v>
      </c>
      <c r="D28" s="13" t="s">
        <v>48</v>
      </c>
      <c r="E28" s="13" t="s">
        <v>49</v>
      </c>
      <c r="F28" s="13" t="s">
        <v>50</v>
      </c>
      <c r="G28" s="13" t="s">
        <v>51</v>
      </c>
      <c r="H28" s="13" t="s">
        <v>52</v>
      </c>
      <c r="I28" s="13" t="s">
        <v>53</v>
      </c>
      <c r="J28" s="13" t="s">
        <v>54</v>
      </c>
      <c r="K28" t="s">
        <v>55</v>
      </c>
      <c r="M28" s="12"/>
    </row>
    <row r="29" spans="1:13" ht="34.9" customHeight="1" x14ac:dyDescent="0.25">
      <c r="A29" s="14" t="s">
        <v>56</v>
      </c>
      <c r="B29" s="15" t="s">
        <v>57</v>
      </c>
      <c r="C29" s="16">
        <v>8</v>
      </c>
      <c r="D29" s="16">
        <v>2000000</v>
      </c>
      <c r="E29" s="17" t="s">
        <v>76</v>
      </c>
      <c r="F29" s="17">
        <v>0</v>
      </c>
      <c r="G29" s="17" t="s">
        <v>76</v>
      </c>
      <c r="H29" s="17" t="s">
        <v>76</v>
      </c>
      <c r="I29" s="17" t="s">
        <v>76</v>
      </c>
      <c r="J29" s="17" t="s">
        <v>76</v>
      </c>
      <c r="K29"/>
    </row>
    <row r="30" spans="1:13" ht="39.6" customHeight="1" x14ac:dyDescent="0.25">
      <c r="A30" s="14" t="s">
        <v>58</v>
      </c>
      <c r="B30" s="15" t="s">
        <v>59</v>
      </c>
      <c r="C30" s="16">
        <v>18</v>
      </c>
      <c r="D30" s="16">
        <v>5405000</v>
      </c>
      <c r="E30" s="17">
        <v>1</v>
      </c>
      <c r="F30" s="17">
        <v>1200000</v>
      </c>
      <c r="G30" s="17">
        <v>1</v>
      </c>
      <c r="H30" s="17">
        <v>1000000</v>
      </c>
      <c r="I30" s="18">
        <f>IF(G30&gt;0,G30/Tabla1[[#This Row],[Física
(C)]],0)</f>
        <v>1</v>
      </c>
      <c r="J30" s="19">
        <f>IF(H30&gt;0,H30/Tabla1[[#This Row],[Financiera
(D)]],0)</f>
        <v>0.83333333333333337</v>
      </c>
      <c r="K30"/>
    </row>
    <row r="31" spans="1:13" ht="33.6" customHeight="1" x14ac:dyDescent="0.25">
      <c r="A31" s="14" t="s">
        <v>60</v>
      </c>
      <c r="B31" s="15" t="s">
        <v>61</v>
      </c>
      <c r="C31" s="16">
        <v>10000</v>
      </c>
      <c r="D31" s="16">
        <v>5900000</v>
      </c>
      <c r="E31" s="17">
        <v>1500</v>
      </c>
      <c r="F31" s="17">
        <v>800000</v>
      </c>
      <c r="G31" s="17">
        <v>1490</v>
      </c>
      <c r="H31" s="17">
        <v>719975</v>
      </c>
      <c r="I31" s="18">
        <f>IF(G31&gt;0,G31/Tabla1[[#This Row],[Física
(C)]],0)</f>
        <v>0.99333333333333329</v>
      </c>
      <c r="J31" s="19">
        <f>IF(H31&gt;0,H31/Tabla1[[#This Row],[Financiera
(D)]],0)</f>
        <v>0.89996874999999998</v>
      </c>
      <c r="K31"/>
    </row>
    <row r="32" spans="1:13" ht="51.6" customHeight="1" x14ac:dyDescent="0.25">
      <c r="A32" s="14" t="s">
        <v>62</v>
      </c>
      <c r="B32" s="15" t="s">
        <v>63</v>
      </c>
      <c r="C32" s="16">
        <v>200000</v>
      </c>
      <c r="D32" s="16">
        <v>180000000</v>
      </c>
      <c r="E32" s="17" t="s">
        <v>76</v>
      </c>
      <c r="F32" s="17">
        <v>25000000</v>
      </c>
      <c r="G32" s="17" t="s">
        <v>76</v>
      </c>
      <c r="H32" s="17">
        <v>8524849.3100000005</v>
      </c>
      <c r="I32" s="18" t="s">
        <v>76</v>
      </c>
      <c r="J32" s="19">
        <f>IF(H32&gt;0,H32/Tabla1[[#This Row],[Financiera
(D)]],0)</f>
        <v>0.34099397240000001</v>
      </c>
      <c r="K32"/>
    </row>
    <row r="33" spans="1:11" ht="73.150000000000006" customHeight="1" x14ac:dyDescent="0.25">
      <c r="A33" s="14" t="s">
        <v>64</v>
      </c>
      <c r="B33" s="15" t="s">
        <v>63</v>
      </c>
      <c r="C33" s="16">
        <v>28378</v>
      </c>
      <c r="D33" s="16">
        <v>220500000</v>
      </c>
      <c r="E33" s="17">
        <v>100</v>
      </c>
      <c r="F33" s="17">
        <v>44000000</v>
      </c>
      <c r="G33" s="17">
        <v>200</v>
      </c>
      <c r="H33" s="17">
        <v>37055233.43</v>
      </c>
      <c r="I33" s="18">
        <f>IF(G33&gt;0,G33/Tabla1[[#This Row],[Física
(C)]],0)</f>
        <v>2</v>
      </c>
      <c r="J33" s="19">
        <f>IF(H33&gt;0,H33/Tabla1[[#This Row],[Financiera
(D)]],0)</f>
        <v>0.84216439613636362</v>
      </c>
      <c r="K33"/>
    </row>
    <row r="34" spans="1:11" ht="15.75" x14ac:dyDescent="0.25">
      <c r="A34" s="32" t="s">
        <v>65</v>
      </c>
      <c r="B34" s="33"/>
      <c r="C34" s="33"/>
      <c r="D34" s="33"/>
      <c r="E34" s="33"/>
      <c r="F34" s="33"/>
      <c r="G34" s="33"/>
      <c r="H34" s="33"/>
      <c r="I34" s="33"/>
      <c r="J34" s="34"/>
    </row>
    <row r="35" spans="1:11" ht="15.75" x14ac:dyDescent="0.25">
      <c r="A35" s="35" t="s">
        <v>66</v>
      </c>
      <c r="B35" s="36"/>
      <c r="C35" s="36"/>
      <c r="D35" s="36"/>
      <c r="E35" s="36"/>
      <c r="F35" s="36"/>
      <c r="G35" s="36"/>
      <c r="H35" s="36"/>
      <c r="I35" s="36"/>
      <c r="J35" s="37"/>
      <c r="K35" s="1"/>
    </row>
    <row r="36" spans="1:11" ht="73.150000000000006" customHeight="1" x14ac:dyDescent="0.25">
      <c r="A36" s="20" t="s">
        <v>67</v>
      </c>
      <c r="B36" s="38" t="s">
        <v>68</v>
      </c>
      <c r="C36" s="38"/>
      <c r="D36" s="38"/>
      <c r="E36" s="38"/>
      <c r="F36" s="38"/>
      <c r="G36" s="38"/>
      <c r="H36" s="38"/>
      <c r="I36" s="38"/>
      <c r="J36" s="39"/>
    </row>
    <row r="37" spans="1:11" ht="91.15" customHeight="1" x14ac:dyDescent="0.25">
      <c r="A37" s="20" t="s">
        <v>69</v>
      </c>
      <c r="B37" s="38" t="s">
        <v>70</v>
      </c>
      <c r="C37" s="38"/>
      <c r="D37" s="38"/>
      <c r="E37" s="38"/>
      <c r="F37" s="38"/>
      <c r="G37" s="38"/>
      <c r="H37" s="38"/>
      <c r="I37" s="38"/>
      <c r="J37" s="39"/>
    </row>
    <row r="38" spans="1:11" ht="41.45" customHeight="1" x14ac:dyDescent="0.25">
      <c r="A38" s="21" t="s">
        <v>71</v>
      </c>
      <c r="B38" s="38" t="s">
        <v>77</v>
      </c>
      <c r="C38" s="38"/>
      <c r="D38" s="38"/>
      <c r="E38" s="38"/>
      <c r="F38" s="38"/>
      <c r="G38" s="38"/>
      <c r="H38" s="38"/>
      <c r="I38" s="38"/>
      <c r="J38" s="39"/>
    </row>
    <row r="39" spans="1:11" ht="327.60000000000002" customHeight="1" x14ac:dyDescent="0.25">
      <c r="A39" s="20" t="s">
        <v>72</v>
      </c>
      <c r="B39" s="38" t="s">
        <v>78</v>
      </c>
      <c r="C39" s="38"/>
      <c r="D39" s="38"/>
      <c r="E39" s="38"/>
      <c r="F39" s="38"/>
      <c r="G39" s="38"/>
      <c r="H39" s="38"/>
      <c r="I39" s="38"/>
      <c r="J39" s="39"/>
    </row>
    <row r="40" spans="1:11" ht="15.75" x14ac:dyDescent="0.25">
      <c r="A40" s="24" t="s">
        <v>73</v>
      </c>
      <c r="B40" s="25"/>
      <c r="C40" s="25"/>
      <c r="D40" s="25"/>
      <c r="E40" s="25"/>
      <c r="F40" s="25"/>
      <c r="G40" s="25"/>
      <c r="H40" s="25"/>
      <c r="I40" s="25"/>
      <c r="J40" s="26"/>
    </row>
    <row r="41" spans="1:11" ht="18.75" customHeight="1" thickBot="1" x14ac:dyDescent="0.3">
      <c r="A41" s="27" t="s">
        <v>74</v>
      </c>
      <c r="B41" s="28"/>
      <c r="C41" s="28"/>
      <c r="D41" s="28"/>
      <c r="E41" s="28"/>
      <c r="F41" s="28"/>
      <c r="G41" s="28"/>
      <c r="H41" s="28"/>
      <c r="I41" s="28"/>
      <c r="J41" s="29"/>
      <c r="K41" s="1"/>
    </row>
    <row r="42" spans="1:11" ht="59.45" customHeight="1" x14ac:dyDescent="0.25">
      <c r="A42" s="22"/>
      <c r="B42" s="22"/>
      <c r="C42" s="23"/>
      <c r="D42" s="23"/>
      <c r="E42" s="23"/>
      <c r="F42" s="23"/>
      <c r="G42" s="23"/>
      <c r="H42" s="22"/>
      <c r="I42" s="22"/>
      <c r="J42" s="22"/>
    </row>
    <row r="43" spans="1:11" ht="21" customHeight="1" x14ac:dyDescent="0.25">
      <c r="A43" s="30" t="s">
        <v>79</v>
      </c>
      <c r="B43" s="30"/>
      <c r="C43" s="30"/>
      <c r="D43" s="30"/>
      <c r="E43" s="30"/>
      <c r="F43" s="30"/>
      <c r="G43" s="30"/>
      <c r="H43" s="30"/>
      <c r="I43" s="30"/>
      <c r="J43" s="30"/>
    </row>
    <row r="44" spans="1:11" ht="23.45" customHeight="1" x14ac:dyDescent="0.25">
      <c r="A44" s="31" t="s">
        <v>80</v>
      </c>
      <c r="B44" s="31"/>
      <c r="C44" s="31"/>
      <c r="D44" s="31"/>
      <c r="E44" s="31"/>
      <c r="F44" s="31"/>
      <c r="G44" s="31"/>
      <c r="H44" s="31"/>
      <c r="I44" s="31"/>
      <c r="J44" s="31"/>
    </row>
    <row r="45" spans="1:11" ht="26.45" customHeight="1" x14ac:dyDescent="0.25"/>
  </sheetData>
  <mergeCells count="50">
    <mergeCell ref="B9:J9"/>
    <mergeCell ref="A1:A3"/>
    <mergeCell ref="B1:J1"/>
    <mergeCell ref="B2:C2"/>
    <mergeCell ref="D2:H2"/>
    <mergeCell ref="B3:C3"/>
    <mergeCell ref="D3:H3"/>
    <mergeCell ref="A4:J4"/>
    <mergeCell ref="A5:J5"/>
    <mergeCell ref="A6:J6"/>
    <mergeCell ref="A7:J7"/>
    <mergeCell ref="B8:J8"/>
    <mergeCell ref="B21:J21"/>
    <mergeCell ref="B10:J10"/>
    <mergeCell ref="B11:J11"/>
    <mergeCell ref="B12:J12"/>
    <mergeCell ref="A13:J13"/>
    <mergeCell ref="C14:J14"/>
    <mergeCell ref="C15:J15"/>
    <mergeCell ref="C16:J16"/>
    <mergeCell ref="A17:J17"/>
    <mergeCell ref="B18:J18"/>
    <mergeCell ref="B19:J19"/>
    <mergeCell ref="B20:J20"/>
    <mergeCell ref="A22:J22"/>
    <mergeCell ref="A23:J23"/>
    <mergeCell ref="A24:B24"/>
    <mergeCell ref="C24:E24"/>
    <mergeCell ref="F24:H24"/>
    <mergeCell ref="I24:J24"/>
    <mergeCell ref="A27:B27"/>
    <mergeCell ref="C27:D27"/>
    <mergeCell ref="E27:F27"/>
    <mergeCell ref="G27:H27"/>
    <mergeCell ref="I27:J27"/>
    <mergeCell ref="A25:B25"/>
    <mergeCell ref="C25:E25"/>
    <mergeCell ref="F25:H25"/>
    <mergeCell ref="I25:J25"/>
    <mergeCell ref="A26:J26"/>
    <mergeCell ref="A40:J40"/>
    <mergeCell ref="A41:J41"/>
    <mergeCell ref="A43:J43"/>
    <mergeCell ref="A44:J44"/>
    <mergeCell ref="A34:J34"/>
    <mergeCell ref="A35:J35"/>
    <mergeCell ref="B36:J36"/>
    <mergeCell ref="B37:J37"/>
    <mergeCell ref="B38:J38"/>
    <mergeCell ref="B39:J39"/>
  </mergeCells>
  <dataValidations count="16">
    <dataValidation allowBlank="1" showInputMessage="1" showErrorMessage="1" prompt="Monto ejecutado en el trimestre" sqref="H28" xr:uid="{A38DEF8C-9373-4A9E-9FE2-707B7BB60F92}"/>
    <dataValidation allowBlank="1" showInputMessage="1" showErrorMessage="1" prompt="Meta alcanzada en el trimestre" sqref="G28" xr:uid="{4F9524D2-4FDB-4171-9DB3-F70389403B43}"/>
    <dataValidation allowBlank="1" showInputMessage="1" showErrorMessage="1" prompt="Monto presupuestado para el producto" sqref="F28 D28 E29:H33 I29:J29" xr:uid="{D7017047-2E83-4CC7-B590-331563FC0701}"/>
    <dataValidation allowBlank="1" showInputMessage="1" showErrorMessage="1" prompt="Meta anual del indicador" sqref="C28:C33 E28 D29:D33" xr:uid="{5D659BE5-F051-4D15-8113-590C130CF2D8}"/>
    <dataValidation allowBlank="1" showInputMessage="1" showErrorMessage="1" prompt="Nombre del indicador" sqref="B28:B33" xr:uid="{7DF1D95E-835D-40D3-A38E-1066CACED36F}"/>
    <dataValidation allowBlank="1" showInputMessage="1" showErrorMessage="1" prompt="Nombre de cada producto" sqref="A28:A33" xr:uid="{B2933DDB-D605-4A32-B8CA-8747BDA876F3}"/>
    <dataValidation allowBlank="1" showInputMessage="1" showErrorMessage="1" prompt="¿En qué consiste el programa?" sqref="B19:J19" xr:uid="{612F0416-D84D-4C60-BFCE-18F52DA20227}"/>
    <dataValidation allowBlank="1" showInputMessage="1" showErrorMessage="1" prompt="Presupuesto del programa" sqref="A25:C25 F25" xr:uid="{0278E4D4-CA10-46A7-8A96-EF582A60EB0B}"/>
    <dataValidation allowBlank="1" showInputMessage="1" showErrorMessage="1" prompt="Oportunidades de mejora identificadas" sqref="A42:J42" xr:uid="{3BAB1322-42B6-41BC-BCCC-1DB7E5CF136B}"/>
    <dataValidation allowBlank="1" showInputMessage="1" showErrorMessage="1" prompt="De existir desvío, explicar razones." sqref="B39:J39" xr:uid="{864AAAF0-A2B5-4B71-9238-A496E9AB063C}"/>
    <dataValidation allowBlank="1" showInputMessage="1" showErrorMessage="1" prompt="1. Describir lo plasmado en el presupuesto_x000a_2. Describir lo alcanzado en términos financieros y de producción " sqref="B38:J38" xr:uid="{CE88EC0D-A4AD-4690-906E-AB32DCABDD84}"/>
    <dataValidation allowBlank="1" showInputMessage="1" showErrorMessage="1" prompt="¿En qué consiste el producto? su objetivo" sqref="B37:J37" xr:uid="{0ECC2E31-421F-4468-93B2-E228FB88C7B3}"/>
    <dataValidation allowBlank="1" showInputMessage="1" showErrorMessage="1" prompt="Nombre del producto" sqref="B36:J36" xr:uid="{65ABC25A-E046-4217-B81B-C1B9368C010D}"/>
    <dataValidation allowBlank="1" showInputMessage="1" showErrorMessage="1" prompt="¿A quién va dirigido el programa?, ¿qué característica tiene esta población que requiere ser beneficiada?" sqref="B20:J20" xr:uid="{F0AE49E5-D84A-4876-9D0A-63BFC6556911}"/>
    <dataValidation allowBlank="1" showInputMessage="1" prompt="Nombre del capítulo" sqref="B8:J10" xr:uid="{DE24F0E1-0DD8-4E78-8514-93F9F57B404F}"/>
    <dataValidation allowBlank="1" sqref="A8" xr:uid="{C62BF67E-CFAE-46A9-AD37-EC378E1A4F20}"/>
  </dataValidations>
  <pageMargins left="0.23622047244094491" right="0.15748031496062992" top="0.31496062992125984" bottom="0.43307086614173229" header="0.31496062992125984" footer="0.31496062992125984"/>
  <pageSetup scale="65" fitToHeight="0" orientation="landscape" r:id="rId1"/>
  <rowBreaks count="1" manualBreakCount="1">
    <brk id="33"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T2-2024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Zaidy María Guillen Alvarez</dc:creator>
  <cp:lastModifiedBy>Evelin De Jesús Fernández Jiménez</cp:lastModifiedBy>
  <cp:lastPrinted>2024-10-17T15:43:26Z</cp:lastPrinted>
  <dcterms:created xsi:type="dcterms:W3CDTF">2024-10-17T14:49:32Z</dcterms:created>
  <dcterms:modified xsi:type="dcterms:W3CDTF">2024-10-17T17:36:34Z</dcterms:modified>
</cp:coreProperties>
</file>