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Noviembre\Presupuesto\"/>
    </mc:Choice>
  </mc:AlternateContent>
  <xr:revisionPtr revIDLastSave="0" documentId="13_ncr:1_{75661F77-37FA-41B5-BFB2-5B0C2591522D}"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lib.'!$A$11:$E$163</definedName>
    <definedName name="_xlnm.Print_Area" localSheetId="0">'0001'!$A$1:$P$92</definedName>
    <definedName name="_xlnm.Print_Area" localSheetId="1">'listado de los lib.'!$A$3:$E$176</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4" i="3" l="1"/>
  <c r="B12" i="2" l="1"/>
  <c r="C12" i="2"/>
  <c r="D12" i="2"/>
  <c r="E12" i="2"/>
  <c r="F12" i="2"/>
  <c r="G12" i="2"/>
  <c r="H12" i="2"/>
  <c r="I12" i="2"/>
  <c r="J12" i="2"/>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<sst xmlns="http://schemas.openxmlformats.org/spreadsheetml/2006/main" count="524" uniqueCount="359">
  <si>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</si>
  <si>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</si>
  <si>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</si>
  <si>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</si>
  <si>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</si>
  <si>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</si>
  <si>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</si>
  <si>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</si>
  <si>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</si>
  <si>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</si>
  <si>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</si>
  <si>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</si>
  <si>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</si>
  <si>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</si>
  <si>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</si>
  <si>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</si>
  <si>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</si>
  <si>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</si>
  <si>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</si>
  <si>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</si>
  <si>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</si>
  <si>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</si>
  <si>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</si>
  <si>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</si>
  <si>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</si>
  <si>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</si>
  <si>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</si>
  <si>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</si>
  <si>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</si>
  <si>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</si>
  <si>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</si>
  <si>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</si>
  <si>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</si>
  <si>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</si>
  <si>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</si>
  <si>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</si>
  <si>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</si>
  <si>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</si>
  <si>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</si>
  <si>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</si>
  <si>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</si>
  <si>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</si>
  <si>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</si>
  <si>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</si>
  <si>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</si>
  <si>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</si>
  <si>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</si>
  <si>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</si>
  <si>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</si>
  <si>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</si>
  <si>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</si>
  <si>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</si>
  <si>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</si>
  <si>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</si>
  <si>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</si>
  <si>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</si>
  <si>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</si>
  <si>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</si>
  <si>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</si>
  <si>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</si>
  <si>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</si>
  <si>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</si>
  <si>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</si>
  <si>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</si>
  <si>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</si>
  <si>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</si>
  <si>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</si>
  <si>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</si>
  <si>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</si>
  <si>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</si>
  <si>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</si>
  <si>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</si>
  <si>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</si>
  <si>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</si>
  <si>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</si>
  <si>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</si>
  <si>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</si>
  <si>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</si>
  <si>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</si>
  <si>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</si>
  <si>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</si>
  <si>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</si>
  <si>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</si>
  <si>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</si>
  <si>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</si>
  <si>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</si>
  <si>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</si>
  <si>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</si>
  <si>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</si>
  <si>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</si>
  <si>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</si>
  <si>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</si>
  <si>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</si>
  <si>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</si>
  <si>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</si>
  <si>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</si>
  <si>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</si>
  <si>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</si>
  <si>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</si>
  <si>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</si>
  <si>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</si>
  <si>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</si>
  <si>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</si>
  <si>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</si>
  <si>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</si>
  <si>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</si>
  <si>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</si>
  <si>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</si>
  <si>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</si>
  <si>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</si>
  <si>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Año 2024</t>
  </si>
  <si>
    <t>DESDE EL 01 AL 30 DE NOVIEMBRE 2024</t>
  </si>
  <si>
    <t>En RD$2,260,047,740.95</t>
  </si>
  <si>
    <t>PAGO CORRESPONDIENTE A LOS PREMIOS LITERARIOS Y CULTURALES 2024, (PREMIO DE HISTORIA JOSE GABRIEL GARCIA, PREMIOS ANUALES DE LITERATURA Y PREMIO NACIONAL DE ARTES VISUALES, SEGUN ANEXOS.</t>
  </si>
  <si>
    <t>CORPORACIÓN ESTATAL DE RADIO Y TELEVISIÓN (CERTV)</t>
  </si>
  <si>
    <t>TRANSFERENCIA A FAVOR DE LA CORPORACIÓN ESTATAL DE RADIO Y TELEVISIÓN (CERTV), CORRESPONDIENTE AL MES DE NOVIEMBRE 2024, PARA PAGO DE NOMINA Y APORTE PARA GASTOS ADMINISTRATIVOS Y ENERGÍA ELÉCTRICA, SEGÚN ANEXOS</t>
  </si>
  <si>
    <t>6 BENEFICIARIOS</t>
  </si>
  <si>
    <t>TRANSFERENCIA A FAVOR DE (6) ASFL DEL SECTOR CULTURAL, CORRESPONDIENTE A LA AUBVENCION DEL  MES DE JULIO 2024, SEGUN ANEXOS.</t>
  </si>
  <si>
    <t>TRANSFERENCIA A FAVOR DE (6) ASFL DEL SECTOR CULTURAL, CORRESPONDIENTE A LA SUBVENCION DEL  MES DE AGOSTO 2024, SEGUN ANEXOS.</t>
  </si>
  <si>
    <t>TRANSFERENCIA A FAVOR DE (6) ASFL DEL SECTOR CULTURAL, CORRESPONDIENTE A LA  SUBVENCION DEL  MES DE SEPTIEMBRE 2024, SEGUN ANEXOS.</t>
  </si>
  <si>
    <t>FUNDACION HEROES DE CONSTANZA MAIMON Y ESTERO HONDO</t>
  </si>
  <si>
    <t>TRANSFERENCIA  A FAVOR DE LA FUNDACION HEROES DE CONSTANZA, MAIMON Y ESTERO HONDO, ASFL DEL SECTOR CULTURAL, CORRESPONDIENTE A LOS MESES DE ABRIL, MAYO Y JUNIO 2024</t>
  </si>
  <si>
    <t>BANDA MUNICIPAL DE MUSICA DE BANI</t>
  </si>
  <si>
    <t>TRANFERENCIA A FAVOR DE LA BANDA DE MUSICA MUNICIPAL DE BANI, CORRESPONDIENTE AL MES DE NOVIEMBRE 2024</t>
  </si>
  <si>
    <t>DIRECCION GENERAL DE CINE</t>
  </si>
  <si>
    <t>TRANFERENCIA A FAVOR DE LA DIRECCION GENERAL DE CINE POR CONCEPTO DE GASTOS CORRIENTES Y NOMINA DEL MES DE NOVIEMBRE 2024</t>
  </si>
  <si>
    <t>MUNDO ELÉCTRICO R&amp;R, SRL</t>
  </si>
  <si>
    <t>PAGO ADQUISICIÓN MATERIALES ELÉCTRICOS Y FERRETEROS PARA HABILITACIONES VARIAS DE LA FERIA INTERNACIONAL DEL LIBRO 2024, PROCESO CULTURA -DAF-CM-2024-0042,ORDEN DE COMPRA 2024-00222, SEGUN ANEXOS.</t>
  </si>
  <si>
    <t>TRANFERENCIA A FAVOR DE LA DIRECCION GENERAL DE CINE POR CONCEPTO DE REGALIA PASCUAL CORRESPONDIENTE AL 2024</t>
  </si>
  <si>
    <t>TRANFERENCIA A FAVOR DE LA CORPORACION ESTATAL DE RADIO Y TELEVISION (CERTV), CORRESPONDIENTE AL PAGO DE REGALIA PASCUAL DEL 2024</t>
  </si>
  <si>
    <t>37 BENEFICIARIOS</t>
  </si>
  <si>
    <t>TRANSFERENCIA A FAVOR DE (37) ASFL DEL SECTOR CULTURAL CORRESPONDIENTE AL MES DE OCTUBRE 2024, SEGÚN ANEXOS.</t>
  </si>
  <si>
    <t>TRANSFERENCIA A FAVOR DE (37) ASFL DEL SECTOR CULTURAL CORRESPONDIENTE AL MES DE NOVIEMBRE 2024, SEGÚN ANEXOS.</t>
  </si>
  <si>
    <t>TRANSFERENCIA A FAVOR DE (37) ASFL DEL SECTOR CULTURAL CORRESPONDIENTE AL MES DE DICIEMBRE 2024, SEGÚN ANEXOS.</t>
  </si>
  <si>
    <t>CONSTRUCTORA INALSA, EIRL</t>
  </si>
  <si>
    <t>PAGO FINAL PARA LA HABILITACION DE LOS MUSEOS DEL HOMBRE DOM. DE HISTORIA Y GEOGRAFIA LOTE I MENOS 20% DE LA CERT.DE CONT.CO-0001851-2023, ADENDUM NO. CO-0002152-2023, ADENDUM NO-CO-0001684-2024,PROC-CULT-CCC-CP-2022, ORDEN 2022-00475, SEGUN ANEXOS.</t>
  </si>
  <si>
    <t>EDESUR DOMINICANA, S.A</t>
  </si>
  <si>
    <t>PAGO POR SERVICIOS DE ENERGÍA ELÉCTRICA DEL CENTRO CULTURAL MARÍA MONTES(BARAHONA), CORRESPONDIENTE AL MES DE SEPTIEMBRE 2024, SEGÚN ANEXOS</t>
  </si>
  <si>
    <t>AYUNTAMIENTO DEL MUNICIPIO DE SANTIAGO</t>
  </si>
  <si>
    <t>PAGO POR SERVICIOS DE RECOGIDA DE BASURA DE LAS DEPENDENCIAS DE ESTE MINISTERIO DE CULTURA, UBICADA EN LA REGION NORTE, CORRESPONDIENTE AL MES DE NOVIEMBRE  2024, SEGUN ANEXOS.</t>
  </si>
  <si>
    <t>JOSE PIO SANTANA HERRERA</t>
  </si>
  <si>
    <t>SERVICIOS NOTARIO PUBLICO, P/ EL LEVANTAMIENTO Y PREPARACIÓN DE ACTOS DE COMPROBACIÓN EN EL D.N (ALQUILER DE EQUIPOS DE CLIMATIZACION, P/ PABELLONES DE LA  XXVI FERIA INT.DEL LIBRO 2024 PROC-CULT-DAF-CM-2023-0004, ORDEN 2023-00087, SEGUN ANEXOS.</t>
  </si>
  <si>
    <t>BANCO DE RESERVA DE LA REP.  DOM. BANCO SERVICIOS MULTIPLES, SA</t>
  </si>
  <si>
    <t>PAGO DE TARJETAS FLOTILLA CORPORACIÓN No. 422694, DE LA ASIGNACIÓN DE COMBUSTIBLE, CORRESPONDIENTE AL MES DE DICIEMBRE 2024, SEGÚN ANEXOS.</t>
  </si>
  <si>
    <t>CHIPS TEJEDA, SRL</t>
  </si>
  <si>
    <t>2DO PAGO 30% CERT-CO-BS-0010891-2024,POR SERVICIOS DE CONCEPTUALIZACIÓN, COORDINACIÓN DE PREPRODUCCIÓN, PRODUCCIÓN GRAL. EN LÍNEA, REGIDURÍA, LOGÍSTICA Y OTROS DE LA FERIA INTERN. DEL LIBRO SANTO DOMINGO 2024,PROC-CULT-CCC-PEOR-2024-0003, ORDEN 2024-00175</t>
  </si>
  <si>
    <t>ALTICE DOMINICANA, SA</t>
  </si>
  <si>
    <t>PAGO FACTS E450000009248 Y E450000009421, POR SERVICIOS DE INTERNET MOVIL Y TELEFONICAS DE LAS FLOTA DE ESTE MINC, CORRESPONDIENTE AL MES DE OCTUBRE 2024(TEL LOCAL Y SERV DE INTERNET Y TV POR CABLE), SEGUN ANEXOS.</t>
  </si>
  <si>
    <t>EMPRESA DISTRIBUIDORA DE ELECTRICIDAD DEL ESTE S A</t>
  </si>
  <si>
    <t>PAGO POR SERVICIOS DE ENERGÍA ELÉCTRICA DE ESTE MINISTERIO DE CULTURA  Y SUS DEPENDENCIAS, CORRESPONDIENTE AL MES DE OCTUBRE 2024, SEGÚN ANEXOS.</t>
  </si>
  <si>
    <t>GRUPO ASTRO, SRL</t>
  </si>
  <si>
    <t>PAGO  POR ENMARCADO DE CERTIFICADO OTORGADO POR LA DIRECCIÓN DE ÉTICA E INTEGRIDAD GUBERNAMENTAL  A ESTE MINISTERIO DE CULTURA, PROCESO CULTURA-UC-CD-2023-0017, ORDEN CULTURA-2023-00041, SEGUN ANEXOS</t>
  </si>
  <si>
    <t>IRIS ARMONIA PEÑA MINAYA</t>
  </si>
  <si>
    <t>PAGO FACTURA B1500000112, POR SERVICIOS DE NOTARIO PUBLICO EN APERTURA DE SOBRE A Y B DE LOS PROCESOS CULTURA-CCC-CP-2024-0007 Y CULTURA-CCC-CP-2024-0010( PARA LA 26a FIL 2024), MEDIANTE PROCESO CULTURA-DAF-CM-2023-0004, ORDEN 2023-00038, ANEXOS</t>
  </si>
  <si>
    <t>ANA MARIA PETRONILA HERNANDEZ PEGUERO</t>
  </si>
  <si>
    <t>SERVICIOS COMO NOTARIO PUBLICO  PARA PREPARACION DE ACTOS DE COMPROBACION EN EL DISTRITO NACIONAL(ACTOS 62-2024, 67-2024 Y 68-2024 PARA LA 26a FIL 2024 Y  VIII FENATE, MEDIANTE  FACTS ANEXAS, PROCESO CULTURA-DAF-CM-2023-0004, ORDEN 2023-00089, ANEXOS</t>
  </si>
  <si>
    <t>SOLUCIONES INTEGRALES CAF, SRL</t>
  </si>
  <si>
    <t>SERVICIO DE ABASTECIIENTO DE AGUA A REQUERIMIENTO PARA SER UTILIZADA EN LA CISTERNA DEL CENTRO NACIONAL DE ARTESANIA(CENADARTE), MEDIANTE FACTURA B1500000561, PROCESO CULTURA-UC-CD-2023-0058, ORDEN CULTURA-2023-00181, SEGUN ANEXOS</t>
  </si>
  <si>
    <t>SERV. DE NOTARIO PUBLICO PARA  LEVANTAMIENTO Y PREPARACION DE ACTOS DE COMPROBACION EN EL D.N., ACTA DE NOTORIEDAD PARA ANUNCIO DEL GANADOR  PREMIO DE HISTORIA JOSE GABRIEL GARCIA 2023, FACT B1500000515, PROCESO CULTURA-DAF-CM-2023-0022, ORDEN 2023-00169</t>
  </si>
  <si>
    <t>AGUA CRISTAL, SA</t>
  </si>
  <si>
    <t>PAGO POR SUMINISTRO DE AGUA  POTABLE PARA CONSUMO HUMANO DE ESTE MINISTERIO Y DEPENDENCIAS, PROCESO CULTURA-DAF-CM-2022-0031,  ORDEN CULTURA-2022-00231, SEGUN ANEXOS</t>
  </si>
  <si>
    <t>MULTIGRABADO SRL</t>
  </si>
  <si>
    <t>PAGO SERVICIOS POR CONFECCION DE SELLOS, ROTULO Y RECONOCIMIENTOS PARA ACTIVIDADES DE ESTE MINISTERIO, PROCESO CULTURA-UC-CD-2023-0134, ORDEN 2023-00369,SEGUN ANEXOS.</t>
  </si>
  <si>
    <t>BANDA DE MUSICA DE DUVERGE</t>
  </si>
  <si>
    <t>TRANSFERECIA A FAVOR DE LA BANDA DE MÚSICA DE DUVERGE, CORRESPONDIENTE AL MES DE OCTUBRE 2024, SEGÚN ANEXOS.</t>
  </si>
  <si>
    <t>TRANSFERENCIA A FAVOR DE ACTIVIDADES CULTURALES, CORRESPONDIENTE AL MES DE NOVIEMBRE  2024, SEGUR ANEXOS .</t>
  </si>
  <si>
    <t>TRANSFERECIA A FAVOR DE LA BANDA DE MUSICA DE DUVERGE, CORRESPONDIENTE AL MES DE NOVIEMBRE 2024, SEGUN ANEXOS.</t>
  </si>
  <si>
    <t>TRANSFERENCIA A FAVOR DE PROYECTOS CULTURALES, CORRESPONDIENTE AL MES DE NOVIEMBRE  2024, SEGÚN ANEXOS.</t>
  </si>
  <si>
    <t>TRANSFERENCIA  A FAVOR DE LA BANDA DE MÚSICA DE DUVERGE, CORRESPONDIENTE A REGALÍA PASCUAL DEL 2024, SEGÚN ANEXOS.</t>
  </si>
  <si>
    <t>TRANSFERENCIA  A FAVOR DEL CORO DE CÁMARA KORIBE, CORRESPONDIENTE AL MES DE NOVIEMBRE 2024, SEGÚN ANEXOS.</t>
  </si>
  <si>
    <t>BANDA DE MUSICA VICENTE NOBLE</t>
  </si>
  <si>
    <t>TRANSFERENCIA A FAVOR DE LA BANDA DE MUSICA MUNICIPAL DE VICENTE NOBLE, CORRESPONDIENTE A LA SUBVENCIÓN  DE OCTUBRE Y NOVIEMBRE 2024, SEGUN ANEXOS.</t>
  </si>
  <si>
    <t>TRANSFERENCIA A FAVOR DEL TEATRO ORQUESTAL DOMINICANO, CORRESPONDIENTE AL MES DE NOVIEMBRE 2024, SEGÚN ANEXOS.</t>
  </si>
  <si>
    <t>TRANSFERENCIA A FAVOR DE LA BANDA DE MÚSICA MUNICIPAL DE BANI, CORRESPONDIENTE, A LA REGALÍA PASCUAL DEL 2024 SEGÚN ANEXOS.</t>
  </si>
  <si>
    <t>TRANSFERENCIA A FAVOR DE LA DIRECCIÓN DE CULTURA DOMINICANA EN EL EXTERIOR, CORRESPONDIENTE AL MES DE NOVIEMBRE 2024, SEGÚN ANEXOS.</t>
  </si>
  <si>
    <t>INVERSIONES SANFRA, SRL</t>
  </si>
  <si>
    <t>PAGO FACT B1500000889, POR ADQUISICION DE MATERIALES DE LIMPIEZA Y DESECHABLES PARA LA XXVI FIL STO DGO 2024, PROCESO CULTURA-DAF-CM-2024-0050, ORDEN DE COMPRA 2024-00231, SEGUN ANEXOS</t>
  </si>
  <si>
    <t>CROS PUBLICIDAD, SRL</t>
  </si>
  <si>
    <t>PAGO FACTS B1500001082, B1500001090, B1500001094, B1500001097, B1500001098, B1500001106, B1500001107 Y B1500001108, POR SERV.  DE IMPRESIONES PARA ACTIVIDADES DE LA SEDE Y DEP. DE ESTE MINC, PROCESO CULTURA-DAF-CD-2024-0044, ORDEN CULTURA 2024- 00109</t>
  </si>
  <si>
    <t>TONER DEPOT MULTISERVICIOS EORG, SRL</t>
  </si>
  <si>
    <t>PAGO No.10 DE LA CO. No. BS-0005199-2023, SEGUN FACTS B1500007753 Y B1500007837, POR SERVICIOS DE ALQUILER DE IMPRESORAS Y MANTENIMIENTO DE LOS EQUIPOS DE IMPRESION DE ESTE MINC Y SUS DEPENDENCIAS, CORRESPONDIENTE AL MES DE JULIO Y AGOSTO 2024, ANEXOS.</t>
  </si>
  <si>
    <t>INVERSIONES ND &amp; ASOCIADOS, SRL</t>
  </si>
  <si>
    <t>PAGO FACT. B1500002234, PROCESO CULTURA-DAF-CM-2024-0018, ORDEN CULTURA-2024-00111, POR ADQUISICION DE MATERIALES DE LIMPIEZA Y DESECHABLES PARA USO DE LA SEDE Y DEPENDENCIAS DE ESTE MINC, SEGUN ANEXOS</t>
  </si>
  <si>
    <t>ACTUALIDADES V D SRL</t>
  </si>
  <si>
    <t>PAGO FACTURA B1500002069, POR ADQUISION DE MOBILIARIOS PARA LOS PABELLONES DE LA XXVI FERIA INTERNACIONAL DEL LIBRO 2024, PROCESO CULTURA-DAF-CM-2024-0044, ORDEN No. 2024-00228, SEGUN AEXOS</t>
  </si>
  <si>
    <t>PAGO VIATICO DENTRO DEL PAIS OCT. 2024-MINC</t>
  </si>
  <si>
    <t>PAGO VACACIONES A EX-EMPLEADOS 2024-MINC</t>
  </si>
  <si>
    <t>PROVEEDORES DEL CARIBE  (PROVECAR), SRL</t>
  </si>
  <si>
    <t>ADQUISICION DE TRES (3) MANIQUIES Y DOCE (12) CAJAS DE ACRILICO, PARA SER ENVIADOS A EXPO 2025-OSACA-KANSAI, PROC. CULT-DAF-CD-2024-0081, ORDEN 2024-00245.SEGUN ANEXOS.</t>
  </si>
  <si>
    <t>CF HOTELS, LLC</t>
  </si>
  <si>
    <t>PAGO 20% DE LA CERT. DE CONT. BS-0013260-2024, POR SERVICIOS DE HOSPEDAJE P/ INVITADOS INT. AUTORES DOM. DE LA DIASPORA, REPRESENTANTES DE EDITORIALES INT. Y TALLERES NAL. DEL INTERIOR QUE ASISTIRAN A LA XXVI FIL.2024, PROC-CULT-CCC-PEEX-2024-0001.</t>
  </si>
  <si>
    <t>PAGO FACT B1500000284, CORRESP AL 40% DE LA CO BS-0013260-2024, POR SERV. DE HOSPEDAJE A INVITADOS INTERNAC. Y AUTORES DOMINICANOS DE LA DIASPORA, REPRESENTANTES DE EDITORIALES INTERNAC. Y TALLERES NACIONALES, QUE ASISTIRAN A LA XXVI FIL 2024, SEGUN ANEXO</t>
  </si>
  <si>
    <t>14/11/2024</t>
  </si>
  <si>
    <t>2 BENEFICIARIOS</t>
  </si>
  <si>
    <t>P/SUELDO FIJO - NOV.2024 - MINC - P01</t>
  </si>
  <si>
    <t>P/SUELDO FIJO - NOV.2024 - MINC - P13-2 Beneficiarios</t>
  </si>
  <si>
    <t>P/EMPEADOS TEMPORAL NOVIEMBRE 2024-MINC.P-01</t>
  </si>
  <si>
    <t>P/COMPENSACION DE SEGURIDAD NOVIEMBRE 2024-MINC.P-01</t>
  </si>
  <si>
    <t>P/SUELDO FIJO - NOV.2024 - MINC - P11</t>
  </si>
  <si>
    <t>P/INTERINATO NOVIEMBRE 2024-MINC.P-01</t>
  </si>
  <si>
    <t>P/SUPLENCIA NOVIEMBRE 2024-MINC.P-01</t>
  </si>
  <si>
    <t>P/TRAMITE DE PENSION - NOV.2024 - MINC - PROG.01</t>
  </si>
  <si>
    <t>P/CARACTER EVENTUAL NOVIEMBRE 2024-MINC.P-01</t>
  </si>
  <si>
    <t>P/PRIMA DE TRANSPORTE NOVIEMBRE 2024-MINC.P-01</t>
  </si>
  <si>
    <t>P/PERIODO PROBATORIO NOVIEMBRE 2024-MINC.P-01-</t>
  </si>
  <si>
    <t>INVERSIONES INOGAR, SRL</t>
  </si>
  <si>
    <t>PAGO FACTURA B1500000760, POR ADQUISICION DE MOBILIARIO PARA LOS PABELLONES DE LA XXVI FERIA INTERNACIONAL DEL LIBRO 2024, PROCESO CULTURA-DAF-CM-2024-0044, ORDEN 2024-00229, SEGUN ANEXOS</t>
  </si>
  <si>
    <t>SERV NOTARIO PUBLICO PARA PREPARACION DE ACTOS DE COMPROBACION EN EL D.N. ACTO NO.69-2024 Y PARA FERIA DEL LIBRO 2024 LOS ACTOS NOS 73-2024/74-2024, MEDIANTE FACTURA B1500000389, PROCESO CULTURA-DAF-CM-2023-0004, ORDEN DE COMPRA CULTURA-2023-00089, SEGUN.</t>
  </si>
  <si>
    <t>INGENIERÍA CARRASCO GUERRERO, SRL</t>
  </si>
  <si>
    <t>PAGO 2 Y FINAL, POR READECUACION DE VARIAS DEPENDENCIAS, PINTURA SEDE CENTRAL ITEM VII, MENOS AMORTIZACION DEL 20% CERT. CONT. CO-001321-2021, ADENDUM CO-0001352-2022, PROC-CULT-CCC-CP-2020-0015, ORDEN 2021-00065, SEGUN ANEXOS.</t>
  </si>
  <si>
    <t>PAGO FACT B1500000113, POR SERV. DE NOTARIO PUBLICO EN LOS PROCESOS, CULTURA-CCC-PEPB-2024-0004, CULTURA-CCC-CP-2024-0012 Y CULTURA-CCC-PEOR-2024-0004 PARA LA FIL 2024, MEDIANTE PROCESO CULTURA-DAF-CM-2023-0004, ORDEN DE COMPRA 2023-00088, SEGUN ANEXOS.</t>
  </si>
  <si>
    <t>SERV. DE NOTARIO PUBLICO PARA  LEVANTAMIENTO Y PREPARACION DE ACTOS DE COMPROBACION EN EL D.N. PROCESO CULTURA-DAF-CM-2023-0022, ORDEN 2023-00169, SEGUN ANEXOS.</t>
  </si>
  <si>
    <t>CORPORACION DE ACUEDUCTO Y ALCANTARILLADO DE PTO PLATA</t>
  </si>
  <si>
    <t>PAGO  POR SUMINISTRO DE AGUA POTABLE Y ALCANTARILLADO DEL INMUEBLE DONDE ESTA UBICADA LA OFICINA DE PATRIMONIO CULTURAL EN LA PROVINCIA PUERTO PLATA, DEPENDENCIA DE ESTE MINC, CORRESPONDIENTE AL MES DE NOVIEMBRE 2024, SEGÚN ANEXOS</t>
  </si>
  <si>
    <t>15/11/2024</t>
  </si>
  <si>
    <t>COMPANIA DOMINICANA DE TELEFONOS C POR A</t>
  </si>
  <si>
    <t>PAGO SERV TELEFONICOS Y FLOTAS DE ESTE MIC Y SUS DEPENDENCIAS CORRESPONDIENTE AL MES DE OCTUBRE DEL 2024 Y MES DE NOVIEMBRE 2024 DEL PATRONATO DE LA CIUDAD COLONIAL Y DEL PANTEON DE LA PATRIA(SERV LARGA DISTANCIA, TEL LOCAL,INTERNET Y TV POR CABLE) ANEXOS</t>
  </si>
  <si>
    <t>EDENORTE DOMINICANA S A</t>
  </si>
  <si>
    <t>PAGO SERVICIOS DE ENERGIA ELECTRICA DE LAS DEPENDENCIAS DE ESTE MINISTERIO DE CULTURA EN LA REGION NORTE, CORRESPONDIENTE AL MES DE OCTUBRE 2024, SEGUN ANEXOS-</t>
  </si>
  <si>
    <t>BANDA DE MUSICA MUNICIPAL BY LUIS ANTONIO BELTRE</t>
  </si>
  <si>
    <t>TRANSFERENCIA A FAVOR DE LA BANDA DE MÚSICA MUNICIPAL BY LUIS ANTONIO BELTRE-AZUA, CORRESPONDIENTE AL MES DE NOVIEMBRE 2024</t>
  </si>
  <si>
    <t>TRANSFERENCIA A FAVOR DE LA BANDA DE MÚSICA MUNICIPAL BY LUIS ANTONIO BELTRE-AZUA, CORRESPONDIENTE A LA REGALIA PASCUAL  2024</t>
  </si>
  <si>
    <t>18/11/2024</t>
  </si>
  <si>
    <t>AYUNTAMIENTO DEL DISTRITO NACIONAL</t>
  </si>
  <si>
    <t>PAGO POR SERVICIOS DE RECOGIDA DE BASURA DE ESTE MINISTERIO DE CULTURA  Y SUS DEPENDENCIAS, CORRESPONDIENTE AL MES DE NOVIEMBRE 2024, SEGUN ANEXOS</t>
  </si>
  <si>
    <t>ACADEMIA DOMINICANA DE LA HISTORIA</t>
  </si>
  <si>
    <t>TRANSFERENCIA A FAVOR DE LA ACADEMIA DOMINICANA DE LA HISTORIA, CORRESPONDIENTE AL MES NOVIEMBRE 2024</t>
  </si>
  <si>
    <t>MARTÍNEZ TORRES TRAVELING, SRL</t>
  </si>
  <si>
    <t>PAGO CO. BS-0010796-2023, POR SERV. DE ALMUERZOS Y CENAS P/ EL PER. CIVIL Y MILITAR DE ESTE MINIC. Y DEPENDENCIAS, CORRESP. A LOS DIAS DEL 25 AL 31 DE MAYO Y MESES DE JUNIO A SEPT. 2024, PROC. CULT-CCC-LPN-2023-0001,OR 2023-00226, ADENDUM BS-00100363-2024</t>
  </si>
  <si>
    <t>CORPORACION DEL ACUEDUCTO Y ALCANTARILLADO DE SANTO DOMINGO</t>
  </si>
  <si>
    <t>PAGO POR SERVICIOS DE AGUA POTABLE DE ESTE MINISTERIO DE CULTURA Y SUS DEPENDENCIAS CORRESPONDIENTE AL MES DE NOVIEMBRE 2024, SEGUN ANEXOS</t>
  </si>
  <si>
    <t>CANTABRIA BRAND REPRESENTATIVE, SRL</t>
  </si>
  <si>
    <t>PAGO SERVICIOS DE CATERING PARA ACTIVIDADES DE ESTE MINIC. Y SUS DEPENDENCIAS CONT- BS-0011182-2024, PROC- CULT-DAF-CM-2024-0032, ORDEN 2024-00166, SEGUN ANEXOS</t>
  </si>
  <si>
    <t>INST NAC DE AGUAS POTABLES Y ALCATARILLADOS</t>
  </si>
  <si>
    <t>PAGO POR SUMINISTRO DE AGUA, CORRESPONDIENTE AL MES DE OCTUBRE 2024 DEL INMUEBLE DONDE ESTA UBICADA LA CASA DE LA CULTURA MARÍA MONTES, EN LA PROVINCIA DE BARAHONA, DEPENDENCIA DE ESTE MINISTERIO DE CULTURA, SEGÚN ANEXOS.</t>
  </si>
  <si>
    <t>19/11/2024</t>
  </si>
  <si>
    <t>INVERSIONES FURO, EIRL</t>
  </si>
  <si>
    <t>PAGO FACTURA B1500000122, POR ADQUISICION DE MATERIAL DE LIMPIEZA PARA LA XXVI FERIA INTERNACIONAL DEL LIBRO 2024, PROCESO CULTURA-DAF-CM-2024*0050, ORDEN 2024-00232, SEGUN ANEXOS</t>
  </si>
  <si>
    <t>AUTOCENTRO NAVARRO, SRL</t>
  </si>
  <si>
    <t>PAGO POR ADQUISICIÓN DE DOS BATERÍAS PARA INVERSOR UBICADO EN LA CASONA, DEPENDENCIA DE ESTE MINISTERIO, PROCESO CULTURA-DAF-CD-2024-0017, ORDEN 2024-00042, SEGÚN ANEXOS</t>
  </si>
  <si>
    <t>AFINARTE, SRL</t>
  </si>
  <si>
    <t>PAGO FACTURA B1500000351, POR TRASLADO DE PIANO VERTICAL TIPO PIANOLA, DONADA A LA CASA DE LA MUSICA, PROCESO CULTURA-DAF-CD-0073, ORDEN DE COMPPRA 2024-00189, SEGUN ANEXOS-</t>
  </si>
  <si>
    <t>OBELCA, SRL</t>
  </si>
  <si>
    <t>PAGO FACTURA B1500000747, POR ADQUISICION DE MATERIALES DE LIMPIEZA PARA LA XXVI FERIA INTERNACIONAL DEL LIBRO SANTO DOMINGO 2024, PROCESO CULTURA-DAF-CM-2024-0050, ORDEN CULTURA-2024-00234, SEGUN ANEXOS</t>
  </si>
  <si>
    <t>JARDIN ILUSIONES S A</t>
  </si>
  <si>
    <t>PAGO ADQ. ARREGLO FLORALES, PUCHEROS  PARA USO  ACTIVIDADES DE ESTE MINISTERIO DE CULTURA, PROC- CULT-DAF-CM-2023-0001, ORDEN CULTURA-2023-00109, SEGÚN ANEXOS</t>
  </si>
  <si>
    <t>DOS-GARCIA, SRL</t>
  </si>
  <si>
    <t>PAGO FACTURA B1500000821, POR ADQUISICION E LUMINARIAS Y MATERIALES PARA PABELLONES QUE SERAN UTILIZADOS EN EL MARCO DE LA XXVI FERIA INTERNACIONAL DEL LIBRO 2024, PROCESO CULTURA-DAF-CM-2024-0042, ORDEN 2024-00223, SEGUN ANEXOS</t>
  </si>
  <si>
    <t>QUANTUM ADS, SRL</t>
  </si>
  <si>
    <t>SERV. DE PUBLICIDAD FIGITAL DE 10 SG.POR 23 DIAS DEL 26/10/2024 AL 17/11/2024, COLOCADOS EN 30 PANTALLAS DE LAS DE LA ESTACIONES DEL METRO LINEAS 1 Y 2, PROMOCIONANDO LA XXVI FIL STO.DGO. 2024, PROC-CULT-CCC-PEPB-2024-0004, OR. 2024-00241, SEGUN ANEXOS.</t>
  </si>
  <si>
    <t>20/11/2024</t>
  </si>
  <si>
    <t>EDITORA LISTIN DIARIO, SA</t>
  </si>
  <si>
    <t>PAGO FACT. E450000000378, POR SERV. DE PUBLICIDAD EL DIA 8 DE NOV. 2024, PROMOCIONANDO LA XXVI FERIA INTERNACIONAL DEL LIBRO SANTO DOMINGO 2024, PROCESO CULTURA-CCC-PEPB-2024-0004, ORDEN CULTURA-2024-00244, SEGUN ANEXOS</t>
  </si>
  <si>
    <t>MAGNA MOTORS, SA</t>
  </si>
  <si>
    <t>PAGO FACTURAS INDICADAS EN EL ANEXO, POR SERVICIOS DE MANTENIMIENTO PREVENTIVO Y REPARACION DE VEHICULOS, PERTENECIENTES A LA FLOTILLA VEHICULAR DE ESTE MINISTERIO DE CULTURA, PROCESO CULTURA-CCC-PEPU-2023-0002, ORDEN CULTURA-2023-00314</t>
  </si>
  <si>
    <t>AN-OICA C POR A</t>
  </si>
  <si>
    <t xml:space="preserve">PAGO FACTURA B1500000130, CORRESPONDIENTE AL 20% DEL MONTO ADJUDICADO, SEGUN MODALIDAD DE PAGO DE LA CERT BS-0013166-2024, POR CONTRATACION DE SERVICIO DE ALQUILER DE EQUIPOS DE CLIMATIZACION PARA LOS PABELLONES DE LA XXVI FIL SANTO DOMINGO 2024, SEGUN </t>
  </si>
  <si>
    <t>EDITORA HOY, SAS</t>
  </si>
  <si>
    <t>PAGO FACT. B1500008039, POR SERVICIOS DE PUBLICIDAD LOS DIAS 6 Y 7 DE NOVIEMBRE 2024, PROMOCIONANDO LA XXVI FERIA INTERNACIONAL DEL LIBRO 2024, PROCESO CULTURA-CCC-PEPB-2024-0004, ORDEN CULTURA-2024-00238, SEGUN ANEXOS</t>
  </si>
  <si>
    <t>SBC SOCIAL BUSINESS, EIRL</t>
  </si>
  <si>
    <t>PAGO FACT B1500000657, POR CONTRATACION DE SERVICIOS PARA BRINDAR APOYO AL DEPTO. DE COMUNICACIONES DE ESTE MINC CON PUBLICIDAD EN REDES SOCIALES DE LA XXVI FIL SANTO DOMINGO 2024, PROCESO CULTURA-DAF-CD-2024-0082, ORDEN CULTURA-2024-00237, SEGUN ANEXOS</t>
  </si>
  <si>
    <t>CORPORACION DE ACUEDUCTO Y ALCANTARILLADO DE SANTIAGO</t>
  </si>
  <si>
    <t>PAGO FACTS INDICADAS EN ANEXO, POR SERV. DE AGUA Y CLOACA  AL GRAN TEATRO DEL CIBAO CONTRATO 01236928, MES DE OCTUBRE 2024 Y AL CENTRO DE LA CULTURA DE SANTIAGO, CONTRATO 01058338, MES DE NOVIEMBRE 2024 DEPENDENCIAS DE ESTE MINISTERIO</t>
  </si>
  <si>
    <t>ARCHIVO GRAL DE LA NACION</t>
  </si>
  <si>
    <t>TRANSFERENCIA  A FAVOR DEL ARCHIVO GENERAL DE LA NACIÓN (AGN), PARA GASTOS Y PAGO DE NOMINA, CORRESPONDIENTE  MES DE NOVIEMBRE 2024, SEGÚN ANEXOS.</t>
  </si>
  <si>
    <t>TRANSFERENCIA  A FAVOR DEL ARCHIVO GENERAL DE LA NACIÓN (AGN), CORRESPONDIENTE A LA REGALÍA PASCUAL DEL AÑO 2024, SEGÚN ANEXOS.</t>
  </si>
  <si>
    <t>21/11/2024</t>
  </si>
  <si>
    <t>P/CARACTER EVENTUAL ADICIONAL NOV. 2024-MINC</t>
  </si>
  <si>
    <t>22/11/2024</t>
  </si>
  <si>
    <t>INSTITUTO DUARTIANO</t>
  </si>
  <si>
    <t>TRANSFERENCIA A FAVOR DEL INSTITUTO DUARTIANO, CORRESPONDIENTE A LA REGALIA  PASCUAL DEL 2024, SEGUN ANEXOS.</t>
  </si>
  <si>
    <t>TRANSFERENCIA A FAVOR DEL INSTITUTO DUARTIANO, CORRESPONDIENTE A GASTOS CORRIENTES Y PAGO DE NOMINA DEL MES DE NOVIEMBRE 2024, SEGÚN ANEXOS</t>
  </si>
  <si>
    <t>FERRETAL, SRL</t>
  </si>
  <si>
    <t>SUMINISTRO E INSTALACION DE TRES (3) SHUTTERS P/ LAS PUERTAS DE CRISTAL DEL AREA DEL LOBBY EN LA SEDE DE ESTE MINISTERIO, PROC-CULT-DAF-CM-2024-0043, ORDEN 2024-00207, SEGUN ANEXOS.</t>
  </si>
  <si>
    <t>REPUESTOS TAVERAS JT, SRL</t>
  </si>
  <si>
    <t>PAGO SERVICIO DE MANTENIMIENTO PREVENTIVO Y REPARACIONES MENORES A MOTOCICLETA BAJAJ, PLATINA 100KS, PLACA K0667504(MOTOR MENSAJERO) PROC-CULT-DAF-CD-2024-0084 ORDEN 2024-00202, SEGUN ANEXOS.</t>
  </si>
  <si>
    <t>DISLA URIBE KONCEPTO, SRL</t>
  </si>
  <si>
    <t>PAGO POR CONTRATACION DE SERVICIOS DE CATERING PARA ACTIVIDADES DE ESTE MINISTERIO Y SUS DEPENDENCIAS , PROC-CULT-DAF-CM-2023-0071, ORDEN 2023-00370, SEGUN ANEXOS.</t>
  </si>
  <si>
    <t>P/OTROS VIATICOS, DEL PERSONAL QUE LABORO EN LA FIL 2024-07 AL 17 NOV.</t>
  </si>
  <si>
    <t>SERVICIOS VERDES ESPECIALIZADOS, SRL</t>
  </si>
  <si>
    <t>PAGO POR ADQUISICION DE PLANTAS Y MACETEROS PARA  PABELLONES Y ESPACIOS EN LA XXVI FERIA INTERNACIONAL DEL LIBRO 2024, PROC-CULT-DAF-CD-2024-0068, ORDEN 2024-00190, SEGUN ANEXOS.</t>
  </si>
  <si>
    <t>SOFIMAC TECHNOLOGY SOTE, SRL</t>
  </si>
  <si>
    <t>PAGO SERVICIO DE ALQUILER DE RADIOS DE COMUNICACIONES PARA USO EN LA XXVI FERIA INTERNACIONAL DEL LIBRO .2024, PROC-CULT-DAF-CM-2024-0041, ORDEN 2024-00205, SEGUN ANEXOS.-</t>
  </si>
  <si>
    <t>SERVICIO DE SUMINISTRO DE GRAMA, P/ TRABAJOS DE REMOZAMIENTO POR MOTIVO A LA CELEBRACION DE LA XXVI FERIA INTERNACIONAL DEL LIBRO 2024, PROC-CULT-DAF-CM-2024-0033, ORDEN -2024-0019. SEGUN ANEXOS.</t>
  </si>
  <si>
    <t>SERVICIOS PORTÁTILES DOMINICANOS, (SERVIPORT), SRL</t>
  </si>
  <si>
    <t>PAGO POR SERVICIOS DE ALQUILER DE BAÑOS PORTATILES PARA USO EN LA XXVI FERIA INTERNACIONAL DEL LIBRO 2024, PROC-CULT-DAF-CM-2024-0031, ORDEN 2024-00203, SEGUN ANEXOS.</t>
  </si>
  <si>
    <t>PAGO FACTS INDICADAS EN ANEXO, POR ADQUISICION DE ARREGLOS FLORALES, PUCHEROS, PARA SE UTILIZADOS EN LA XXVI FIL 2024 Y OTRA  ACTIVIDAD REALIZADA POR ESTE MINISTERIO DE CULTURA, PROCESO CULTURA-DAF-CM-2023-0001, ORDEN CULTURA-2023-00109</t>
  </si>
  <si>
    <t>25/11/2024</t>
  </si>
  <si>
    <t>P/REGALIA  2024, FIJO P-01 ACTIVO</t>
  </si>
  <si>
    <t>P/REGALIA  2024, TRAMITE PENSION P-01 ACTIVO</t>
  </si>
  <si>
    <t>P/REGALIA  2024, COMPENSACION DE SEGURIDAD P-01 ACTIVO</t>
  </si>
  <si>
    <t>P/REGALIA  2024, FIJO P-01 INACTIVO</t>
  </si>
  <si>
    <t>P/REGALIA  2024, TRAMITE PENSION P-01 INACTIVO</t>
  </si>
  <si>
    <t>P/REGALIA  2024, COMPENSACION DE SEGURIDAD P-01 INACTIVO</t>
  </si>
  <si>
    <t>P/REGALIA  2024, PERIODO PROBATORIO P-01 ACTIVO</t>
  </si>
  <si>
    <t>P/REGALIA  2024, EMPLEADOS TEMPORALES P-01 ACTIVO-MINISTERIO DE CULTURA</t>
  </si>
  <si>
    <t>P/REGALIA 2024 - EMP.TEMPORALES - P01- INACT</t>
  </si>
  <si>
    <t>P/COMPLETIVO EMP. TEMPORAL - REGALIA 2024 - ACTIVOS-</t>
  </si>
  <si>
    <t>P/REGALIA 2024 - FIJO PROG.11 - ACTIVO-</t>
  </si>
  <si>
    <t>P/REGALIA 2024 - FIJO PROG.11 - INACTIVOS</t>
  </si>
  <si>
    <t>P/REGALIA 2024 - FIJO PROG.13 - ACTIVO-MINISTERIO DE CULTURA</t>
  </si>
  <si>
    <t>P/REGALIA 2024 - FIJO PROG.13 - INACTIVO-MINISTERIO DE CULTURA</t>
  </si>
  <si>
    <t>HUMANO SEGUROS S A</t>
  </si>
  <si>
    <t>PAGO SEGURO DE SALUD COMPLEMENTARIO DE LOS EMPLEADOS DEL MINISTERIO DE CULTURA, CORRESPONDIENTE AL MES DE NOVIEMBRE  2024, SEGÚN ANEXOS</t>
  </si>
  <si>
    <t>SERVICIOS DE SEGURIDAD PANAMERICANA, SRL</t>
  </si>
  <si>
    <t>PAGO FACT. B1500000117, MENOS NOTA DE CRÉDITO B0100000197 CONTRATACIÓN DE SERVICIO SEGURIDAD PRIVADA NOCTURNA FIL DEL  2024, PROCESO CULTURA-DAF-CM-2024-0056, ORDEN DE COMPRA  2024-00226, SEGÚN ANEXOS.</t>
  </si>
  <si>
    <t>26/11/2024</t>
  </si>
  <si>
    <t>P/VIATICO DENTRO DEL PAIS OCT. 2024-MINC</t>
  </si>
  <si>
    <t>P/VIATICO DENTRO DEL PAIS NOV. 2024-MINC-MINISTERIO DE CULTURA</t>
  </si>
  <si>
    <t>PAGO SERVICIOS DE IMPRESION Y ENMARCADO DE RECONOCIMIENTOS PARA DIRIGENTES COMUNITARIOS EN EL CONGRESO DE ANIMACION SOCIOCULTURAL, REALIZADO LOS DIAS 31 DE OCT. 2024 Y 01 DE NOV. 2024 PROC-CULT-UC-CD-2023-0017, ORDEN 2023-00041, SEGUN ANEXOS.</t>
  </si>
  <si>
    <t>RADIO &amp; TECNICA, SRL</t>
  </si>
  <si>
    <t>PAGO POR SERVICIO DE CONFIGURACIÓN DE RADIOS DE ALQUILER PARA USO EN LA FRECUENCIA DEL ÁREA DE SEGURIDAD INTERNA DURANTE LA FERIA INTERNACIONAL DEL LIBRO 2024. PROCESO CULTURA-2024-DAF-CD-2024-0096, ORDEN CULTURA-2024-00252, SEGUN ANEXOS.</t>
  </si>
  <si>
    <t>PAGO No.3 y FINAL 50% CERT-CO-BS-0010891-2024,POR SERVICIOS DE CONCEPTUALIZACIÓN, COORD. DE PREPRODUCCIÓN, REPRODUCCIÓN GRAL. EN LÍNEA, REGIDURÍA, LOGISTICA Y OTROS P/ LA CELEB. DE LA 26a. FIL STO.DGO. 2024, PROC-CULT-CCC-PEOR-2024-0003, OR. 2024-00175.</t>
  </si>
  <si>
    <t>27/11/2024</t>
  </si>
  <si>
    <t>PAGO FACTURA B1500002248, POR ADQUISICION DE MOBILIARIOS (COMPLETIVO) PARA LA XXVI FERIA INTERNACIONAL DEL LIBRO SANTO DOMINGO 2024, PROCESO CULTURA-DAF-CD-2024-0091, ORDEN CULTURA-2024-00248, SEGUN ANEXOS</t>
  </si>
  <si>
    <t>GRUPO DIARIO LIBRE S A</t>
  </si>
  <si>
    <t>PAGO SERVICIOS DE PUBLICIDAD LOS DIAS 4 Y 5 DE NOVIEMBRE 2024, PROMOCIONANDO LA XXVI FERIA INTERNACIONAL DEL LIBRO 2024, PROC-CULT-CCC-PEPB-2024-0004, ORDEN 2024-00240, SEGUN ANEXOS.</t>
  </si>
  <si>
    <t>RENTALVISION PUBLICIDAD, SRL</t>
  </si>
  <si>
    <t>PAGO SERVICIOS DE PUBLICIDAD DIGITAL POR 20 DIAS DEL 28/10/2024 AL 16/11/2024, COLOCADAS EN PANTALLAS PEATONAL LED EN DIFERENTES PUNTOS DEL GRAN STO.DGO. PROMOCIONANDO LA XXVI FIL. STO.DGO. 2024 PROC-CULT-CCC-PEPB-2024-0004,ORDEN 2024-00242, SEGUN ANEXOS.</t>
  </si>
  <si>
    <t>RADIO CADENA COMERCIAL, SRL</t>
  </si>
  <si>
    <t>PAGO SERVICIOS DE PUBLICIDAD DEL 04 AL 15 DE NOVIEMBRE 2024, PROMOCIONANDO LA XXVI FIL 2024, EN EL PROGRAMA EL MISMO GOLPE CON JOCHY, EMISORA ZOL 106.5 FM. PROC-CULT-CCC-PEPB-2024-0004, ORDEN 2024-00239, SEGUN ANEXOS.</t>
  </si>
  <si>
    <t>PAGO SERVICIOS DE PUBLICIDAD DEL 04 AL 15 DE NOVIEMBRE 2024, PROMOCIONANDO LA XXVI FIL 2024, EN EL PROGRAMA EL SOL DE LA MAÑANA, EMISORA  106.5 FM. PROC-CULT-CCC-PEPB-2024-0004, ORDEN 2024-00243,, SEGUN ANEXOS.</t>
  </si>
  <si>
    <t>Reintegro por subsidio de enfermedad común octubre 2024-</t>
  </si>
  <si>
    <t>PAGO HORAS EXTRAORDINARIAS OCT. 2024-MINC</t>
  </si>
  <si>
    <t>PAGO VIATICO DENTRO DEL PAIS NOV. 2024-MINC</t>
  </si>
  <si>
    <t>28/11/2024</t>
  </si>
  <si>
    <t>ABASTECIMIENTOS COMERCIALES FJJ, SRL</t>
  </si>
  <si>
    <t>PAGO POR ADQ. DE MATERIALES DE LIMPIEZA Y DESECHABLES PARA LA XXVI FIL STO.DGO. 2024, PROC-CULT-DAF-CM-2024-0050, ORDEN 2024-00233, SEGUN ANEXOS.</t>
  </si>
  <si>
    <t>PAGO POR SERVICIO DE ALQUILER DE CAMION, PARA USO EN TRASLADO DE MOBILIARIOS DENTRO DE LA PLAZA DE LA CULTURA  EN EL MARCO DE LA CELEBRACION DE XXVI FIL 2024,PROC-CULT-DAF-CD-2024-0097, ORDEN 2024-00256, SEGUN ANEXOS.</t>
  </si>
  <si>
    <t>CONSTRUCTORA MEJÍA DRAIBY, SRL</t>
  </si>
  <si>
    <t>PAGO FACTURA B1500000227 CORRESPONDIENTE AL 60% DEL CO. BS-0012029-2024, PROCESO CULTURA-CCC-CP-2024-0005, POR CONCEPTO DE CONTRATACION DE CONSTRUCCION EFIMERA, EQUIPAMIENTO DE PABELLONES Y AREAS EXTERIORES PARA LA XXVI FIL SANTO DOMINGO 2024, SEGUN ANEXO</t>
  </si>
  <si>
    <t>DIMENSIÓN VISUAL PRODUCTORA DE TELEVISIÓN, SRL</t>
  </si>
  <si>
    <t>PAGO POR SERVICIO DE PERIFONEO PARA LA XXVI FIL STO.DGO. 2024, PROC-CULT-DAF-CM-2024-0047, ORDEN 2024-00227, SEGUN ANEXOS.</t>
  </si>
  <si>
    <t>A M R LIGHTING DE SING, SRL</t>
  </si>
  <si>
    <t>PAGO SERVICIOS DE ALQUILER DE VALLAS DE SEGURIDAD INCLUYENDO DISTRIBUCION E INSTALACION EN LA PLAZA DE LA CULT. ITEM  1 Y 2 PARA LA XXVI FIL STO.DGO. 2024, CELEBRADA DEL 7 AL 17  NOV. 2024, CONT-BS-0013284-2024, PROC-CULT-DAF-CM-2024-0039 OR. 2024-00183.</t>
  </si>
  <si>
    <t>YOSARAH ELIZABETH FERNANDEZ CEDEÑO</t>
  </si>
  <si>
    <t>PAGO POR SERVICIOS DE PERIODISTA PARA APOYO AL DEPARTAMENTO DE COMUNICACIONES DE ESTE MINISTERIO, CON MOTIVO DE LA XXVI FIL  STO.DGO. 2024, PROC-CULT-DAF-CD-2024-0082, ORDEN 2024-00236, SEGUN ANEXOS.</t>
  </si>
  <si>
    <t>VILLAVASER, SRL</t>
  </si>
  <si>
    <t>PAGO POR SERVICIOS DE CATERING Y ALMUERZOS, PARA LA XXVI FIL STO.DGO. 2024, PROC-CULT-DAF-CM-2024-0049, ORDEN 2024-00217, SEGUN ANEXOS.</t>
  </si>
  <si>
    <t>RESTAURANT LINA C POR A</t>
  </si>
  <si>
    <t>PAGO SERVICIOS DE HOSPEDAJE PARA EL PERSONAL DE LA COMPAÑIAS TEATRALES QUE PARTICIPARON EN EL VIII GESTIVAL NACIONAL DE TEATRO 2024, MENOS N/C E340000000397, POR RD$2,331.00 DEL COMPROBNATE E450000000031, PROC-CULT-DAF-CM-2024-0045, OR.2024-00201.</t>
  </si>
  <si>
    <t>COMERCIAL DANIEL LUCIANO PAREDES, SRL</t>
  </si>
  <si>
    <t>PAGO POR MANTENIMIENTO DE  VEHÍCULOS TOYOTA PRIUS PLACA EA01348 Y TOYOTA CAMRY EA1349 DE LA FLOTILLA VEHICULAR DE ESTE  MINISTERIO, PROCESO CULTURA-DAF-CD-2024-0063, ORDEN 2024-00156, SEGÚN ANESOX.</t>
  </si>
  <si>
    <t>P/COMP. MILITAR ADIC.PERSONAL QUE LABORO EN LA FERIA DEL LIBRO DEL 07 AL 17 NOV.2024</t>
  </si>
  <si>
    <t>P/COMPENSACION ALIMENTARIA DEL PERSONAL QUE LABORO EN LA FIL 2024-07 AL 17 NOV.</t>
  </si>
  <si>
    <t>P/CARACTER EVENTUAL, DEL PERSONAL QUE LABORO EN LA FIL 2024-07 AL 17 NOV.</t>
  </si>
  <si>
    <t>SERVICIO DE ABASTECIMIENTO DE AGUA A REQUERIMIENTO,  PARA SER UTILIZADA EN LA CISTERNA DEL CENTRO NACIONAL DE ARTESANIA(CENADARTE), PROCESO CULTURA-UC-CD-2023-0058, ORDEN CULTURA-2023-00181, SEGUN ANEXOS</t>
  </si>
  <si>
    <t>PAGO POR ADQUISICIÓN DE RAMAS NAVIDEÑAS PARA DECORACIÓN DE ESTE MINISTERIO DE CULTURA, PROCESO DE CULTURA-DAF-CD-2024-0103, ORDEN CULTURA-2024-00266, SEGUN DOCUMENTOS ANEXOS.</t>
  </si>
  <si>
    <t>YONA YONEL DIESEL, SRL</t>
  </si>
  <si>
    <t>PAGO  POR SUMINISTRO DE 600 GALONES DE GASOIL PARA PLANTAS ELECTRICAS DE LA SEDE, Y DEPENDENCIAS PROCESO CULTURA-DAF-CM-2023-0059, ORDEN DE COMPRA CULTURA-2023-00326, SEGUN ANEXOS.</t>
  </si>
  <si>
    <t>29/11/2024</t>
  </si>
  <si>
    <t>EQUIPOS CONSERJERÍA Y SOLUCIONES EMPRESARIAL MUÑOZ NÚÑEZ, SRL (ECONSE)</t>
  </si>
  <si>
    <t>PAGO SERVICIO  CONTRAT. DE COMPAÑIA ESPECIALIZADA EN PERSONAL DE LIMPIEZA, P/ ASISTENCIA EN LA XXVI FIL STO.DGO. 2024, CEL. DEL 07 AL 17  NOV. 2024, MENOS N/CB0400000005, RD$47,825.40 DEL COMPROBANTE B1500000132, PROC-CULT-DAF-CM-2024-0036 OR.2024-00177</t>
  </si>
  <si>
    <t>PAGO ADQUISICION DE LUCES NAVIDEÑAS PARA DECORACION EN LA SEDE Y PLAZA DE LA CULTURA, PROC-CULT-DAF-CD-2024-0100, ORDEN 2024-00263, SEGUN ANEXOS.</t>
  </si>
  <si>
    <t>CENTROXPERT STE, SRL</t>
  </si>
  <si>
    <t>PAGO ADQ. DE EQUIPOS TECNOLOGICOS ITEM (41) MONITORES DE 27 FULL HD, ITEM III (14) DESKTOPS EQUIPOS DE ESCRITORIO P/ EDICION, CONT.BS-0009187-2024, PROC- CULT-CCC-CP-2024-0003, ORDEN 2024-00143, SEGUN ANEXOS.</t>
  </si>
  <si>
    <t>PAGO VACACIONES A EX-EMPLEADOS-MINC-</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</si>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</sst>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4">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4" borderId="0" xfId="0" applyFill="1"/>
    <xf numFmtId="0" fontId="13" fillId="4" borderId="0" xfId="0" applyFont="1" applyFill="1" applyAlignment="1">
      <alignment vertical="center" wrapText="1" readingOrder="1"/>
    </xf>
    <xf numFmtId="0" fontId="14"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0" fontId="15" fillId="0" borderId="0" xfId="0" applyNumberFormat="1" applyFont="1" applyAlignment="1">
      <alignment vertical="center"/>
    </xf>
    <xf numFmtId="4" fontId="0" fillId="4" borderId="0" xfId="0" applyNumberFormat="1" applyFill="1"/>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19" fillId="5" borderId="13" xfId="0" applyFont="1" applyFill="1" applyBorder="1" applyAlignment="1">
      <alignment horizontal="center"/>
    </xf>
    <xf numFmtId="0" fontId="19" fillId="5" borderId="14" xfId="0" applyFont="1" applyFill="1" applyBorder="1" applyAlignment="1">
      <alignment horizontal="center"/>
    </xf>
    <xf numFmtId="0" fontId="19" fillId="5" borderId="15" xfId="0" applyFont="1" applyFill="1" applyBorder="1" applyAlignment="1">
      <alignment horizontal="center"/>
    </xf>
    <xf numFmtId="0" fontId="18" fillId="4" borderId="1" xfId="0" applyFont="1" applyFill="1" applyBorder="1" applyAlignment="1">
      <alignment horizontal="center" vertical="center" wrapText="1" readingOrder="1"/>
    </xf>
    <xf numFmtId="0" fontId="18" fillId="4" borderId="0" xfId="0" applyFont="1" applyFill="1" applyAlignment="1">
      <alignment horizontal="center" vertical="center" wrapText="1" readingOrder="1"/>
    </xf>
    <xf numFmtId="0" fontId="2" fillId="6" borderId="12" xfId="0" applyFont="1" applyFill="1" applyBorder="1" applyAlignment="1">
      <alignment horizontal="right" vertical="center"/>
    </xf>
    <xf numFmtId="14" fontId="0" fillId="0" borderId="12" xfId="0" applyNumberFormat="1" applyBorder="1" applyAlignment="1">
      <alignment vertical="center"/>
    </xf>
    <xf numFmtId="0" fontId="0" fillId="4" borderId="0" xfId="0" applyFill="1" applyAlignment="1">
      <alignment horizontal="right" vertical="center"/>
    </xf>
    <xf numFmtId="0" fontId="2" fillId="6" borderId="12" xfId="0" applyFont="1" applyFill="1" applyBorder="1" applyAlignment="1">
      <alignment horizontal="center" vertical="center"/>
    </xf>
    <xf numFmtId="39" fontId="17" fillId="6" borderId="12" xfId="0" applyNumberFormat="1" applyFont="1" applyFill="1" applyBorder="1" applyAlignment="1">
      <alignment horizontal="center" vertical="center"/>
    </xf>
    <xf numFmtId="0" fontId="0" fillId="0" borderId="12" xfId="0" applyBorder="1" applyAlignment="1">
      <alignment vertical="center"/>
    </xf>
    <xf numFmtId="0" fontId="0" fillId="0" borderId="12" xfId="0" applyBorder="1" applyAlignment="1">
      <alignment horizontal="left" vertical="center" wrapText="1"/>
    </xf>
    <xf numFmtId="40" fontId="0" fillId="0" borderId="12" xfId="0" applyNumberFormat="1" applyBorder="1" applyAlignment="1">
      <alignment vertical="center"/>
    </xf>
    <xf numFmtId="39" fontId="19" fillId="5" borderId="12" xfId="0" applyNumberFormat="1" applyFont="1" applyFill="1" applyBorder="1" applyAlignment="1">
      <alignment vertical="center"/>
    </xf>
    <xf numFmtId="0" fontId="0" fillId="4" borderId="0" xfId="0" applyFill="1" applyAlignment="1">
      <alignment horizontal="left" vertical="center"/>
    </xf>
    <xf numFmtId="39" fontId="0" fillId="4" borderId="0" xfId="0" applyNumberFormat="1" applyFill="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84009</xdr:colOff>
      <xdr:row>0</xdr:row>
      <xdr:rowOff>108857</xdr:rowOff>
    </xdr:from>
    <xdr:to>
      <xdr:col>6</xdr:col>
      <xdr:colOff>216245</xdr:colOff>
      <xdr:row>2</xdr:row>
      <xdr:rowOff>16329</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03734" y="108857"/>
          <a:ext cx="889907" cy="5646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106095</xdr:colOff>
      <xdr:row>1</xdr:row>
      <xdr:rowOff>63744</xdr:rowOff>
    </xdr:from>
    <xdr:to>
      <xdr:col>3</xdr:col>
      <xdr:colOff>1651049</xdr:colOff>
      <xdr:row>6</xdr:row>
      <xdr:rowOff>132325</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77845" y="224936"/>
          <a:ext cx="1544954" cy="874543"/>
        </a:xfrm>
        <a:prstGeom prst="rect">
          <a:avLst/>
        </a:prstGeom>
        <a:noFill/>
        <a:ln>
          <a:noFill/>
        </a:ln>
      </xdr:spPr>
    </xdr:pic>
    <xdr:clientData/>
  </xdr:twoCellAnchor>
  <xdr:twoCellAnchor editAs="oneCell">
    <xdr:from>
      <xdr:col>0</xdr:col>
      <xdr:colOff>601980</xdr:colOff>
      <xdr:row>168</xdr:row>
      <xdr:rowOff>62864</xdr:rowOff>
    </xdr:from>
    <xdr:to>
      <xdr:col>4</xdr:col>
      <xdr:colOff>630590</xdr:colOff>
      <xdr:row>174</xdr:row>
      <xdr:rowOff>20953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601980" y="51299744"/>
          <a:ext cx="7160930" cy="967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opLeftCell="A48" zoomScale="110" zoomScaleNormal="110" workbookViewId="0">
      <selection activeCell="B17" sqref="B17"/>
    </sheetView>
  </sheetViews>
  <sheetFormatPr baseColWidth="10" defaultColWidth="13.33203125" defaultRowHeight="12.75" x14ac:dyDescent="0.2"/>
  <cols>
    <col min="1" max="1" width="50.1640625" style="1" customWidth="1"/>
    <col min="2" max="3" width="15" style="1" bestFit="1" customWidth="1"/>
    <col min="4" max="4" width="12.83203125" style="1" bestFit="1" customWidth="1"/>
    <col min="5" max="5" width="13" style="1" bestFit="1" customWidth="1"/>
    <col min="6" max="6" width="13.33203125" style="1" bestFit="1" customWidth="1"/>
    <col min="7" max="7" width="13.1640625" style="1" bestFit="1" customWidth="1"/>
    <col min="8" max="9" width="13.5" style="1" bestFit="1" customWidth="1"/>
    <col min="10" max="10" width="13.1640625" style="1" bestFit="1" customWidth="1"/>
    <col min="11" max="11" width="12.83203125" style="1" bestFit="1" customWidth="1"/>
    <col min="12" max="12" width="13" style="1" bestFit="1" customWidth="1"/>
    <col min="13" max="13" width="13.6640625" style="1" bestFit="1" customWidth="1"/>
    <col min="14" max="14" width="13.33203125" style="1" bestFit="1" customWidth="1"/>
    <col min="15" max="15" width="9.1640625" style="1" customWidth="1"/>
    <col min="16" max="16" width="15" style="1" bestFit="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54" t="s">
        <v>0</v>
      </c>
      <c r="B3" s="55"/>
      <c r="C3" s="55"/>
      <c r="D3" s="55"/>
      <c r="E3" s="55"/>
      <c r="F3" s="55"/>
      <c r="G3" s="55"/>
      <c r="H3" s="55"/>
      <c r="I3" s="55"/>
      <c r="J3" s="55"/>
      <c r="K3" s="55"/>
      <c r="L3" s="55"/>
      <c r="M3" s="55"/>
      <c r="N3" s="55"/>
      <c r="O3" s="55"/>
      <c r="P3" s="55"/>
    </row>
    <row r="4" spans="1:17" ht="13.15" customHeight="1" x14ac:dyDescent="0.2">
      <c r="A4" s="52" t="s">
        <v>1</v>
      </c>
      <c r="B4" s="53"/>
      <c r="C4" s="53"/>
      <c r="D4" s="53"/>
      <c r="E4" s="53"/>
      <c r="F4" s="53"/>
      <c r="G4" s="53"/>
      <c r="H4" s="53"/>
      <c r="I4" s="53"/>
      <c r="J4" s="53"/>
      <c r="K4" s="53"/>
      <c r="L4" s="53"/>
      <c r="M4" s="53"/>
      <c r="N4" s="53"/>
      <c r="O4" s="53"/>
      <c r="P4" s="53"/>
    </row>
    <row r="5" spans="1:17" ht="13.15" customHeight="1" x14ac:dyDescent="0.2">
      <c r="A5" s="56" t="s">
        <v>110</v>
      </c>
      <c r="B5" s="57"/>
      <c r="C5" s="57"/>
      <c r="D5" s="57"/>
      <c r="E5" s="57"/>
      <c r="F5" s="57"/>
      <c r="G5" s="57"/>
      <c r="H5" s="57"/>
      <c r="I5" s="57"/>
      <c r="J5" s="57"/>
      <c r="K5" s="57"/>
      <c r="L5" s="57"/>
      <c r="M5" s="57"/>
      <c r="N5" s="57"/>
      <c r="O5" s="57"/>
      <c r="P5" s="57"/>
    </row>
    <row r="6" spans="1:17" ht="15.75" customHeight="1" x14ac:dyDescent="0.2">
      <c r="A6" s="52" t="s">
        <v>357</v>
      </c>
      <c r="B6" s="53"/>
      <c r="C6" s="53"/>
      <c r="D6" s="53"/>
      <c r="E6" s="53"/>
      <c r="F6" s="53"/>
      <c r="G6" s="53"/>
      <c r="H6" s="53"/>
      <c r="I6" s="53"/>
      <c r="J6" s="53"/>
      <c r="K6" s="53"/>
      <c r="L6" s="53"/>
      <c r="M6" s="53"/>
      <c r="N6" s="53"/>
      <c r="O6" s="53"/>
      <c r="P6" s="53"/>
    </row>
    <row r="7" spans="1:17" ht="15.75" customHeight="1" x14ac:dyDescent="0.2">
      <c r="A7" s="55" t="s">
        <v>112</v>
      </c>
      <c r="B7" s="55"/>
      <c r="C7" s="55"/>
      <c r="D7" s="55"/>
      <c r="E7" s="55"/>
      <c r="F7" s="55"/>
      <c r="G7" s="55"/>
      <c r="H7" s="55"/>
      <c r="I7" s="55"/>
      <c r="J7" s="55"/>
      <c r="K7" s="55"/>
      <c r="L7" s="55"/>
      <c r="M7" s="55"/>
      <c r="N7" s="55"/>
      <c r="O7" s="55"/>
      <c r="P7" s="55"/>
    </row>
    <row r="8" spans="1:17" ht="15.75" x14ac:dyDescent="0.2">
      <c r="A8" s="52" t="s">
        <v>96</v>
      </c>
      <c r="B8" s="53"/>
      <c r="C8" s="53"/>
      <c r="D8" s="53"/>
      <c r="E8" s="53"/>
      <c r="F8" s="53"/>
      <c r="G8" s="53"/>
      <c r="H8" s="53"/>
      <c r="I8" s="53"/>
      <c r="J8" s="53"/>
      <c r="K8" s="53"/>
      <c r="L8" s="53"/>
      <c r="M8" s="53"/>
      <c r="N8" s="53"/>
      <c r="O8" s="53"/>
      <c r="P8" s="53"/>
    </row>
    <row r="9" spans="1:17" ht="25.5" customHeight="1" x14ac:dyDescent="0.2">
      <c r="A9" s="45" t="s">
        <v>2</v>
      </c>
      <c r="B9" s="46" t="s">
        <v>3</v>
      </c>
      <c r="C9" s="46" t="s">
        <v>4</v>
      </c>
      <c r="D9" s="48" t="s">
        <v>5</v>
      </c>
      <c r="E9" s="49"/>
      <c r="F9" s="49"/>
      <c r="G9" s="49"/>
      <c r="H9" s="49"/>
      <c r="I9" s="49"/>
      <c r="J9" s="49"/>
      <c r="K9" s="49"/>
      <c r="L9" s="49"/>
      <c r="M9" s="49"/>
      <c r="N9" s="49"/>
      <c r="O9" s="49"/>
      <c r="P9" s="50"/>
    </row>
    <row r="10" spans="1:17" x14ac:dyDescent="0.2">
      <c r="A10" s="45"/>
      <c r="B10" s="47"/>
      <c r="C10" s="47"/>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1035870159</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65651134.480000004</v>
      </c>
      <c r="L12" s="28">
        <f t="shared" si="1"/>
        <v>66234574.950000003</v>
      </c>
      <c r="M12" s="28">
        <f t="shared" si="1"/>
        <v>121056862.2</v>
      </c>
      <c r="N12" s="28">
        <f t="shared" si="1"/>
        <v>139769220.70999998</v>
      </c>
      <c r="O12" s="28">
        <f t="shared" ref="O12" si="2">O13+O14+O17+O15+O16</f>
        <v>0</v>
      </c>
      <c r="P12" s="28">
        <f>P13+P14+P17+P15+P16</f>
        <v>890720651</v>
      </c>
    </row>
    <row r="13" spans="1:17" x14ac:dyDescent="0.2">
      <c r="A13" s="7" t="s">
        <v>21</v>
      </c>
      <c r="B13" s="30">
        <v>674668105</v>
      </c>
      <c r="C13" s="30">
        <v>726038911</v>
      </c>
      <c r="D13" s="30">
        <v>52355946.780000001</v>
      </c>
      <c r="E13" s="30">
        <v>51228787.530000001</v>
      </c>
      <c r="F13" s="30">
        <v>52081845.869999997</v>
      </c>
      <c r="G13" s="30">
        <v>54151436.659999996</v>
      </c>
      <c r="H13" s="30">
        <v>54107389.949999996</v>
      </c>
      <c r="I13" s="30">
        <v>54006277.990000002</v>
      </c>
      <c r="J13" s="30">
        <v>55550129.5</v>
      </c>
      <c r="K13" s="30">
        <v>54683484.030000001</v>
      </c>
      <c r="L13" s="30">
        <v>55336442.850000001</v>
      </c>
      <c r="M13" s="30">
        <v>56677419.689999998</v>
      </c>
      <c r="N13" s="30">
        <v>122063047.84999999</v>
      </c>
      <c r="O13" s="30">
        <v>0</v>
      </c>
      <c r="P13" s="30">
        <f>D13+E13+F13+G13+H13+I13+J13+K13+L13+M13+N13+O13</f>
        <v>662242208.69999993</v>
      </c>
    </row>
    <row r="14" spans="1:17" x14ac:dyDescent="0.2">
      <c r="A14" s="7" t="s">
        <v>22</v>
      </c>
      <c r="B14" s="30">
        <v>278368000</v>
      </c>
      <c r="C14" s="30">
        <v>209593235</v>
      </c>
      <c r="D14" s="30">
        <v>2289000</v>
      </c>
      <c r="E14" s="30">
        <v>2547538</v>
      </c>
      <c r="F14" s="30">
        <v>2334000</v>
      </c>
      <c r="G14" s="30">
        <v>2383910</v>
      </c>
      <c r="H14" s="30">
        <v>47060782.160000004</v>
      </c>
      <c r="I14" s="30">
        <v>2448041</v>
      </c>
      <c r="J14" s="30">
        <v>9693503.0700000003</v>
      </c>
      <c r="K14" s="30">
        <v>2586796</v>
      </c>
      <c r="L14" s="30">
        <v>2549000</v>
      </c>
      <c r="M14" s="30">
        <v>55928551.530000001</v>
      </c>
      <c r="N14" s="30">
        <v>7802722</v>
      </c>
      <c r="O14" s="30">
        <v>0</v>
      </c>
      <c r="P14" s="30">
        <f t="shared" ref="P14:P37" si="3">D14+E14+F14+G14+H14+I14+J14+K14+L14+M14+N14+O14</f>
        <v>137623843.75999999</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100238013</v>
      </c>
      <c r="D17" s="30">
        <v>7688096.9400000004</v>
      </c>
      <c r="E17" s="30">
        <v>7642897.6499999985</v>
      </c>
      <c r="F17" s="30">
        <v>7844993.8100000005</v>
      </c>
      <c r="G17" s="30">
        <v>8043423.79</v>
      </c>
      <c r="H17" s="30">
        <v>8111497.7000000011</v>
      </c>
      <c r="I17" s="30">
        <v>8134942.370000001</v>
      </c>
      <c r="J17" s="30">
        <v>8304417.8899999997</v>
      </c>
      <c r="K17" s="30">
        <v>8380854.4499999993</v>
      </c>
      <c r="L17" s="30">
        <v>8349132.1000000015</v>
      </c>
      <c r="M17" s="30">
        <v>8450890.9800000004</v>
      </c>
      <c r="N17" s="30">
        <v>9903450.8599999994</v>
      </c>
      <c r="O17" s="30">
        <v>0</v>
      </c>
      <c r="P17" s="30">
        <f t="shared" si="3"/>
        <v>90854598.540000021</v>
      </c>
    </row>
    <row r="18" spans="1:16" x14ac:dyDescent="0.2">
      <c r="A18" s="5" t="s">
        <v>26</v>
      </c>
      <c r="B18" s="28">
        <f t="shared" ref="B18:C18" si="4">B19+B20+B21+B22+B23+B24+B25+B26+B27</f>
        <v>405782114</v>
      </c>
      <c r="C18" s="28">
        <f t="shared" si="4"/>
        <v>387304792</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11238830.889999999</v>
      </c>
      <c r="L18" s="28">
        <f t="shared" si="5"/>
        <v>18960056.5</v>
      </c>
      <c r="M18" s="28">
        <f t="shared" si="5"/>
        <v>17402170.640000001</v>
      </c>
      <c r="N18" s="28">
        <f t="shared" si="5"/>
        <v>78021333.780000001</v>
      </c>
      <c r="O18" s="28">
        <f t="shared" ref="O18:P18" si="6">O19+O20+O21+O22+O23+O24+O25+O26+O27</f>
        <v>0</v>
      </c>
      <c r="P18" s="28">
        <f t="shared" si="6"/>
        <v>258941526.53999999</v>
      </c>
    </row>
    <row r="19" spans="1:16" x14ac:dyDescent="0.2">
      <c r="A19" s="7" t="s">
        <v>27</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7513654.4699999997</v>
      </c>
      <c r="L19" s="30">
        <v>7503862.8899999997</v>
      </c>
      <c r="M19" s="30">
        <v>7451020.1000000015</v>
      </c>
      <c r="N19" s="30">
        <v>7884753.0800000001</v>
      </c>
      <c r="O19" s="30">
        <v>0</v>
      </c>
      <c r="P19" s="30">
        <f t="shared" si="3"/>
        <v>81199898.959999993</v>
      </c>
    </row>
    <row r="20" spans="1:16" x14ac:dyDescent="0.2">
      <c r="A20" s="9" t="s">
        <v>28</v>
      </c>
      <c r="B20" s="30">
        <v>19000000</v>
      </c>
      <c r="C20" s="30">
        <v>19814881</v>
      </c>
      <c r="D20" s="30">
        <v>0</v>
      </c>
      <c r="E20" s="30">
        <v>0</v>
      </c>
      <c r="F20" s="30">
        <v>1742215.03</v>
      </c>
      <c r="G20" s="30">
        <v>1964830.8800000001</v>
      </c>
      <c r="H20" s="30">
        <v>1326559.55</v>
      </c>
      <c r="I20" s="30">
        <v>3186</v>
      </c>
      <c r="J20" s="30">
        <v>111368.4</v>
      </c>
      <c r="K20" s="30">
        <v>141189.1</v>
      </c>
      <c r="L20" s="30">
        <v>0</v>
      </c>
      <c r="M20" s="30">
        <v>2029327.2</v>
      </c>
      <c r="N20" s="30">
        <v>1755947.8599999999</v>
      </c>
      <c r="O20" s="30">
        <v>0</v>
      </c>
      <c r="P20" s="30">
        <f t="shared" si="3"/>
        <v>9074624.0199999996</v>
      </c>
    </row>
    <row r="21" spans="1:16" x14ac:dyDescent="0.2">
      <c r="A21" s="7" t="s">
        <v>29</v>
      </c>
      <c r="B21" s="30">
        <v>17100000</v>
      </c>
      <c r="C21" s="30">
        <v>17376000</v>
      </c>
      <c r="D21" s="30">
        <v>0</v>
      </c>
      <c r="E21" s="30">
        <v>100300</v>
      </c>
      <c r="F21" s="30">
        <v>18600</v>
      </c>
      <c r="G21" s="30">
        <v>103300</v>
      </c>
      <c r="H21" s="30">
        <v>6844835</v>
      </c>
      <c r="I21" s="30">
        <v>6557.5</v>
      </c>
      <c r="J21" s="30">
        <v>176412.5</v>
      </c>
      <c r="K21" s="30">
        <v>125072.5</v>
      </c>
      <c r="L21" s="30">
        <v>107370</v>
      </c>
      <c r="M21" s="30">
        <v>51150</v>
      </c>
      <c r="N21" s="30">
        <v>4224282.5</v>
      </c>
      <c r="O21" s="30">
        <v>0</v>
      </c>
      <c r="P21" s="30">
        <f t="shared" si="3"/>
        <v>11757880</v>
      </c>
    </row>
    <row r="22" spans="1:16" x14ac:dyDescent="0.2">
      <c r="A22" s="7" t="s">
        <v>30</v>
      </c>
      <c r="B22" s="30">
        <v>1680000</v>
      </c>
      <c r="C22" s="30">
        <v>930000</v>
      </c>
      <c r="D22" s="30">
        <v>0</v>
      </c>
      <c r="E22" s="30">
        <v>0</v>
      </c>
      <c r="F22" s="30">
        <v>0</v>
      </c>
      <c r="G22" s="30">
        <v>0</v>
      </c>
      <c r="H22" s="30">
        <v>30000</v>
      </c>
      <c r="I22" s="30">
        <v>0</v>
      </c>
      <c r="J22" s="30">
        <v>172882.8</v>
      </c>
      <c r="K22" s="30">
        <v>342867.53</v>
      </c>
      <c r="L22" s="30">
        <v>0</v>
      </c>
      <c r="M22" s="30">
        <v>80536.05</v>
      </c>
      <c r="N22" s="30">
        <v>25000</v>
      </c>
      <c r="O22" s="30">
        <v>0</v>
      </c>
      <c r="P22" s="30">
        <f t="shared" si="3"/>
        <v>651286.38000000012</v>
      </c>
    </row>
    <row r="23" spans="1:16" x14ac:dyDescent="0.2">
      <c r="A23" s="7" t="s">
        <v>31</v>
      </c>
      <c r="B23" s="30">
        <v>21540000</v>
      </c>
      <c r="C23" s="30">
        <v>29325067</v>
      </c>
      <c r="D23" s="30">
        <v>0</v>
      </c>
      <c r="E23" s="30">
        <v>0</v>
      </c>
      <c r="F23" s="30">
        <v>1036773.37</v>
      </c>
      <c r="G23" s="30">
        <v>59477.9</v>
      </c>
      <c r="H23" s="30">
        <v>474666.53</v>
      </c>
      <c r="I23" s="30">
        <v>265292.32</v>
      </c>
      <c r="J23" s="30">
        <v>483651.11</v>
      </c>
      <c r="K23" s="30">
        <v>0</v>
      </c>
      <c r="L23" s="30">
        <v>0</v>
      </c>
      <c r="M23" s="30">
        <v>120387</v>
      </c>
      <c r="N23" s="30">
        <v>5490575.3200000003</v>
      </c>
      <c r="O23" s="30">
        <v>0</v>
      </c>
      <c r="P23" s="30">
        <f t="shared" si="3"/>
        <v>7930823.5500000007</v>
      </c>
    </row>
    <row r="24" spans="1:16" x14ac:dyDescent="0.2">
      <c r="A24" s="7" t="s">
        <v>32</v>
      </c>
      <c r="B24" s="30">
        <v>12251000</v>
      </c>
      <c r="C24" s="30">
        <v>12511000</v>
      </c>
      <c r="D24" s="30">
        <v>787589.94</v>
      </c>
      <c r="E24" s="30">
        <v>0</v>
      </c>
      <c r="F24" s="30">
        <v>1587375.81</v>
      </c>
      <c r="G24" s="30">
        <v>802916.35</v>
      </c>
      <c r="H24" s="30">
        <v>839314.88</v>
      </c>
      <c r="I24" s="30">
        <v>843942.94</v>
      </c>
      <c r="J24" s="30">
        <v>2246514.62</v>
      </c>
      <c r="K24" s="30">
        <v>134780.06</v>
      </c>
      <c r="L24" s="30">
        <v>1921715.68</v>
      </c>
      <c r="M24" s="30">
        <v>917680.72</v>
      </c>
      <c r="N24" s="30">
        <v>916867.9</v>
      </c>
      <c r="O24" s="30">
        <v>0</v>
      </c>
      <c r="P24" s="30">
        <f t="shared" si="3"/>
        <v>10998698.9</v>
      </c>
    </row>
    <row r="25" spans="1:16" ht="16.149999999999999" customHeight="1" x14ac:dyDescent="0.2">
      <c r="A25" s="9" t="s">
        <v>33</v>
      </c>
      <c r="B25" s="30">
        <v>76695138</v>
      </c>
      <c r="C25" s="30">
        <v>56416897</v>
      </c>
      <c r="D25" s="30">
        <v>0</v>
      </c>
      <c r="E25" s="30">
        <v>399378.62</v>
      </c>
      <c r="F25" s="30">
        <v>4528711.01</v>
      </c>
      <c r="G25" s="30">
        <v>3339129.4</v>
      </c>
      <c r="H25" s="30">
        <v>1332617.72</v>
      </c>
      <c r="I25" s="30">
        <v>216990.2</v>
      </c>
      <c r="J25" s="30">
        <v>483165.83999999997</v>
      </c>
      <c r="K25" s="30">
        <v>78407.239999999991</v>
      </c>
      <c r="L25" s="30">
        <v>401123.70999999996</v>
      </c>
      <c r="M25" s="30">
        <v>6082951.8700000001</v>
      </c>
      <c r="N25" s="30">
        <v>11815212.199999999</v>
      </c>
      <c r="O25" s="30">
        <v>0</v>
      </c>
      <c r="P25" s="30">
        <f t="shared" si="3"/>
        <v>28677687.809999999</v>
      </c>
    </row>
    <row r="26" spans="1:16" x14ac:dyDescent="0.2">
      <c r="A26" s="9" t="s">
        <v>34</v>
      </c>
      <c r="B26" s="30">
        <v>129790000</v>
      </c>
      <c r="C26" s="30">
        <v>109986540</v>
      </c>
      <c r="D26" s="30">
        <v>0</v>
      </c>
      <c r="E26" s="30">
        <v>37566</v>
      </c>
      <c r="F26" s="30">
        <v>17422405</v>
      </c>
      <c r="G26" s="30">
        <v>1376477.48</v>
      </c>
      <c r="H26" s="30">
        <v>13375782</v>
      </c>
      <c r="I26" s="30">
        <v>31350</v>
      </c>
      <c r="J26" s="30">
        <v>222157.7</v>
      </c>
      <c r="K26" s="30">
        <v>1355525.99</v>
      </c>
      <c r="L26" s="30">
        <v>8968164.2199999988</v>
      </c>
      <c r="M26" s="30">
        <v>98275</v>
      </c>
      <c r="N26" s="30">
        <v>35058991.5</v>
      </c>
      <c r="O26" s="30">
        <v>0</v>
      </c>
      <c r="P26" s="30">
        <f t="shared" si="3"/>
        <v>77946694.890000001</v>
      </c>
    </row>
    <row r="27" spans="1:16" x14ac:dyDescent="0.2">
      <c r="A27" s="9" t="s">
        <v>35</v>
      </c>
      <c r="B27" s="30">
        <v>26319244</v>
      </c>
      <c r="C27" s="30">
        <v>43687675</v>
      </c>
      <c r="D27" s="30">
        <v>1868678.39</v>
      </c>
      <c r="E27" s="30">
        <v>1699032.11</v>
      </c>
      <c r="F27" s="30">
        <v>4120320.89</v>
      </c>
      <c r="G27" s="30">
        <v>2523322.44</v>
      </c>
      <c r="H27" s="30">
        <v>4538434.3499999996</v>
      </c>
      <c r="I27" s="30">
        <v>114460</v>
      </c>
      <c r="J27" s="30">
        <v>2813983.73</v>
      </c>
      <c r="K27" s="30">
        <v>1547334</v>
      </c>
      <c r="L27" s="30">
        <v>57820</v>
      </c>
      <c r="M27" s="30">
        <v>570842.69999999995</v>
      </c>
      <c r="N27" s="30">
        <v>10849703.42</v>
      </c>
      <c r="O27" s="30">
        <v>0</v>
      </c>
      <c r="P27" s="30">
        <f t="shared" si="3"/>
        <v>30703932.030000001</v>
      </c>
    </row>
    <row r="28" spans="1:16" x14ac:dyDescent="0.2">
      <c r="A28" s="5" t="s">
        <v>36</v>
      </c>
      <c r="B28" s="28">
        <f t="shared" ref="B28:C28" si="7">B37+B35+B34+B33+B32+B31+B30+B29+B36</f>
        <v>42040000</v>
      </c>
      <c r="C28" s="28">
        <f t="shared" si="7"/>
        <v>51719124</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6601197.8300000001</v>
      </c>
      <c r="L28" s="28">
        <f t="shared" si="8"/>
        <v>2989240.7300000004</v>
      </c>
      <c r="M28" s="28">
        <f t="shared" si="8"/>
        <v>1662597.93</v>
      </c>
      <c r="N28" s="28">
        <f t="shared" si="8"/>
        <v>3352870.49</v>
      </c>
      <c r="O28" s="28">
        <f t="shared" ref="O28:P28" si="9">O37+O35+O34+O33+O32+O31+O30+O29+O36</f>
        <v>0</v>
      </c>
      <c r="P28" s="28">
        <f t="shared" si="9"/>
        <v>28727007.370000001</v>
      </c>
    </row>
    <row r="29" spans="1:16" ht="10.9" customHeight="1" x14ac:dyDescent="0.2">
      <c r="A29" s="31" t="s">
        <v>37</v>
      </c>
      <c r="B29" s="30">
        <v>2200000</v>
      </c>
      <c r="C29" s="30">
        <v>3564481</v>
      </c>
      <c r="D29" s="30">
        <v>0</v>
      </c>
      <c r="E29" s="30">
        <v>16461</v>
      </c>
      <c r="F29" s="30">
        <v>33936.800000000003</v>
      </c>
      <c r="G29" s="30">
        <v>551532.19999999995</v>
      </c>
      <c r="H29" s="30">
        <v>17947.8</v>
      </c>
      <c r="I29" s="30">
        <v>0</v>
      </c>
      <c r="J29" s="30">
        <v>299942.56</v>
      </c>
      <c r="K29" s="30">
        <v>0</v>
      </c>
      <c r="L29" s="30">
        <v>96484.2</v>
      </c>
      <c r="M29" s="30">
        <v>16667.5</v>
      </c>
      <c r="N29" s="30">
        <v>208024.15999999997</v>
      </c>
      <c r="O29" s="30">
        <v>0</v>
      </c>
      <c r="P29" s="30">
        <f t="shared" si="3"/>
        <v>1240996.22</v>
      </c>
    </row>
    <row r="30" spans="1:16" ht="10.9" customHeight="1" x14ac:dyDescent="0.2">
      <c r="A30" s="29" t="s">
        <v>38</v>
      </c>
      <c r="B30" s="30">
        <v>2090000</v>
      </c>
      <c r="C30" s="30">
        <v>872407</v>
      </c>
      <c r="D30" s="30">
        <v>0</v>
      </c>
      <c r="E30" s="30">
        <v>0</v>
      </c>
      <c r="F30" s="30">
        <v>15930</v>
      </c>
      <c r="G30" s="30">
        <v>168390.72</v>
      </c>
      <c r="H30" s="30">
        <v>53572</v>
      </c>
      <c r="I30" s="30">
        <v>0</v>
      </c>
      <c r="J30" s="30">
        <v>0</v>
      </c>
      <c r="K30" s="30">
        <v>0</v>
      </c>
      <c r="L30" s="30">
        <v>5827.9000000000005</v>
      </c>
      <c r="M30" s="30">
        <v>0</v>
      </c>
      <c r="N30" s="30">
        <v>0</v>
      </c>
      <c r="O30" s="30">
        <v>0</v>
      </c>
      <c r="P30" s="30">
        <f t="shared" si="3"/>
        <v>243720.62</v>
      </c>
    </row>
    <row r="31" spans="1:16" ht="10.9" customHeight="1" x14ac:dyDescent="0.2">
      <c r="A31" s="31" t="s">
        <v>39</v>
      </c>
      <c r="B31" s="30">
        <v>4100000</v>
      </c>
      <c r="C31" s="30">
        <v>4482369</v>
      </c>
      <c r="D31" s="30">
        <v>0</v>
      </c>
      <c r="E31" s="30">
        <v>890331.24</v>
      </c>
      <c r="F31" s="30">
        <v>157825</v>
      </c>
      <c r="G31" s="30">
        <v>104430</v>
      </c>
      <c r="H31" s="30">
        <v>300000</v>
      </c>
      <c r="I31" s="30">
        <v>0</v>
      </c>
      <c r="J31" s="30">
        <v>537040.28</v>
      </c>
      <c r="K31" s="30">
        <v>8650</v>
      </c>
      <c r="L31" s="30">
        <v>45399.62</v>
      </c>
      <c r="M31" s="30">
        <v>0</v>
      </c>
      <c r="N31" s="30">
        <v>319465.53000000003</v>
      </c>
      <c r="O31" s="30">
        <v>0</v>
      </c>
      <c r="P31" s="30">
        <f t="shared" si="3"/>
        <v>2363141.67</v>
      </c>
    </row>
    <row r="32" spans="1:16" ht="10.9" customHeight="1" x14ac:dyDescent="0.2">
      <c r="A32" s="29" t="s">
        <v>40</v>
      </c>
      <c r="B32" s="30">
        <v>10000</v>
      </c>
      <c r="C32" s="30">
        <v>10000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900000</v>
      </c>
      <c r="D33" s="30">
        <v>0</v>
      </c>
      <c r="E33" s="30">
        <v>0</v>
      </c>
      <c r="F33" s="30">
        <v>572.16999999999996</v>
      </c>
      <c r="G33" s="30">
        <v>194647.82</v>
      </c>
      <c r="H33" s="30">
        <v>64994.400000000001</v>
      </c>
      <c r="I33" s="30">
        <v>0</v>
      </c>
      <c r="J33" s="30">
        <v>0</v>
      </c>
      <c r="K33" s="30">
        <v>0</v>
      </c>
      <c r="L33" s="30">
        <v>292996</v>
      </c>
      <c r="M33" s="30">
        <v>0</v>
      </c>
      <c r="N33" s="30">
        <v>0</v>
      </c>
      <c r="O33" s="30">
        <v>0</v>
      </c>
      <c r="P33" s="30">
        <f t="shared" si="3"/>
        <v>553210.39</v>
      </c>
    </row>
    <row r="34" spans="1:16" ht="10.9" customHeight="1" x14ac:dyDescent="0.2">
      <c r="A34" s="31" t="s">
        <v>42</v>
      </c>
      <c r="B34" s="30">
        <v>550000</v>
      </c>
      <c r="C34" s="30">
        <v>1193045</v>
      </c>
      <c r="D34" s="30">
        <v>0</v>
      </c>
      <c r="E34" s="30">
        <v>78569.119999999995</v>
      </c>
      <c r="F34" s="30">
        <v>95158.69</v>
      </c>
      <c r="G34" s="30">
        <v>0</v>
      </c>
      <c r="H34" s="30">
        <v>5566.25</v>
      </c>
      <c r="I34" s="30">
        <v>0</v>
      </c>
      <c r="J34" s="30">
        <v>31480.04</v>
      </c>
      <c r="K34" s="30">
        <v>0</v>
      </c>
      <c r="L34" s="30">
        <v>36331.949999999997</v>
      </c>
      <c r="M34" s="30">
        <v>0</v>
      </c>
      <c r="N34" s="30">
        <v>19588</v>
      </c>
      <c r="O34" s="30">
        <v>0</v>
      </c>
      <c r="P34" s="30">
        <f t="shared" si="3"/>
        <v>266694.05</v>
      </c>
    </row>
    <row r="35" spans="1:16" ht="16.5" x14ac:dyDescent="0.2">
      <c r="A35" s="31" t="s">
        <v>43</v>
      </c>
      <c r="B35" s="30">
        <v>21300000</v>
      </c>
      <c r="C35" s="30">
        <v>23664100</v>
      </c>
      <c r="D35" s="30">
        <v>0</v>
      </c>
      <c r="E35" s="30">
        <v>173155.20000000001</v>
      </c>
      <c r="F35" s="30">
        <v>28846.05</v>
      </c>
      <c r="G35" s="30">
        <v>1125222.5</v>
      </c>
      <c r="H35" s="30">
        <v>1368748.52</v>
      </c>
      <c r="I35" s="30">
        <v>1356314.2</v>
      </c>
      <c r="J35" s="30">
        <v>1297939.42</v>
      </c>
      <c r="K35" s="30">
        <v>6552570</v>
      </c>
      <c r="L35" s="30">
        <v>1898500.5</v>
      </c>
      <c r="M35" s="30">
        <v>1052800</v>
      </c>
      <c r="N35" s="30">
        <v>1171878.06</v>
      </c>
      <c r="O35" s="30">
        <v>0</v>
      </c>
      <c r="P35" s="30">
        <f t="shared" si="3"/>
        <v>16025974.450000001</v>
      </c>
    </row>
    <row r="36" spans="1:16" ht="16.5"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17032722</v>
      </c>
      <c r="D37" s="30">
        <v>168560.99</v>
      </c>
      <c r="E37" s="30">
        <v>986444.20000000007</v>
      </c>
      <c r="F37" s="30">
        <v>460931.3000000001</v>
      </c>
      <c r="G37" s="30">
        <v>185514.8</v>
      </c>
      <c r="H37" s="30">
        <v>990306.58000000007</v>
      </c>
      <c r="I37" s="30">
        <v>539372.1</v>
      </c>
      <c r="J37" s="30">
        <v>1821416.44</v>
      </c>
      <c r="K37" s="30">
        <v>39977.83</v>
      </c>
      <c r="L37" s="30">
        <v>613700.55999999994</v>
      </c>
      <c r="M37" s="30">
        <v>593130.42999999993</v>
      </c>
      <c r="N37" s="30">
        <v>1633914.7399999998</v>
      </c>
      <c r="O37" s="30">
        <v>0</v>
      </c>
      <c r="P37" s="30">
        <f t="shared" si="3"/>
        <v>8033269.9699999988</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70053797.320000008</v>
      </c>
      <c r="L38" s="28">
        <f t="shared" si="11"/>
        <v>78282359.88000001</v>
      </c>
      <c r="M38" s="28">
        <f t="shared" si="11"/>
        <v>112017690.32000001</v>
      </c>
      <c r="N38" s="28">
        <f t="shared" si="11"/>
        <v>135205969.24000001</v>
      </c>
      <c r="O38" s="28">
        <f t="shared" ref="O38:P38" si="12">O39+O40+O42+O44+O45+O46+O41+O43</f>
        <v>0</v>
      </c>
      <c r="P38" s="28">
        <f t="shared" si="12"/>
        <v>998959493.95000005</v>
      </c>
    </row>
    <row r="39" spans="1:16" x14ac:dyDescent="0.2">
      <c r="A39" s="31" t="s">
        <v>47</v>
      </c>
      <c r="B39" s="30">
        <v>170621314</v>
      </c>
      <c r="C39" s="30">
        <v>178621314</v>
      </c>
      <c r="D39" s="30">
        <v>0</v>
      </c>
      <c r="E39" s="30">
        <v>13409146.18</v>
      </c>
      <c r="F39" s="30">
        <v>200000</v>
      </c>
      <c r="G39" s="30">
        <v>24032866.550000001</v>
      </c>
      <c r="H39" s="30">
        <v>7503333.2400000002</v>
      </c>
      <c r="I39" s="30">
        <v>16473599.85</v>
      </c>
      <c r="J39" s="30">
        <v>16345999.810000001</v>
      </c>
      <c r="K39" s="30">
        <v>100000</v>
      </c>
      <c r="L39" s="30">
        <v>8379692.5600000005</v>
      </c>
      <c r="M39" s="30">
        <v>100000</v>
      </c>
      <c r="N39" s="30">
        <v>33630438.700000003</v>
      </c>
      <c r="O39" s="30">
        <v>0</v>
      </c>
      <c r="P39" s="30">
        <f t="shared" ref="P39:P75" si="13">D39+E39+F39+G39+H39+I39+J39+K39+L39+M39+N39+O39</f>
        <v>120175076.89000002</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38399633.700000003</v>
      </c>
      <c r="L40" s="30">
        <v>38399633.700000003</v>
      </c>
      <c r="M40" s="30">
        <v>80387633.700000003</v>
      </c>
      <c r="N40" s="30">
        <v>59517604.920000002</v>
      </c>
      <c r="O40" s="30">
        <v>0</v>
      </c>
      <c r="P40" s="30">
        <f t="shared" si="13"/>
        <v>508813941.91999996</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13272260</v>
      </c>
      <c r="N42" s="30">
        <v>23662770</v>
      </c>
      <c r="O42" s="30">
        <v>0</v>
      </c>
      <c r="P42" s="30">
        <f t="shared" si="13"/>
        <v>156385370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18281903.620000001</v>
      </c>
      <c r="L46" s="30">
        <v>18230773.620000001</v>
      </c>
      <c r="M46" s="30">
        <v>18257796.620000001</v>
      </c>
      <c r="N46" s="30">
        <v>18395155.620000001</v>
      </c>
      <c r="O46" s="30">
        <v>0</v>
      </c>
      <c r="P46" s="30">
        <f t="shared" si="13"/>
        <v>202034045.14000005</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11000000</v>
      </c>
      <c r="H47" s="28">
        <f t="shared" si="15"/>
        <v>0</v>
      </c>
      <c r="I47" s="28">
        <f t="shared" si="15"/>
        <v>0</v>
      </c>
      <c r="J47" s="28">
        <f t="shared" si="15"/>
        <v>10250000</v>
      </c>
      <c r="K47" s="28">
        <f t="shared" si="15"/>
        <v>0</v>
      </c>
      <c r="L47" s="28">
        <f t="shared" si="15"/>
        <v>0</v>
      </c>
      <c r="M47" s="28">
        <f t="shared" si="15"/>
        <v>10000000</v>
      </c>
      <c r="N47" s="28">
        <f t="shared" si="15"/>
        <v>0</v>
      </c>
      <c r="O47" s="28">
        <f t="shared" ref="O47:P47" si="16">SUM(O48:O53)</f>
        <v>0</v>
      </c>
      <c r="P47" s="28">
        <f t="shared" si="16"/>
        <v>55250000</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57</v>
      </c>
      <c r="B49" s="30">
        <v>57641337</v>
      </c>
      <c r="C49" s="30">
        <v>61576936</v>
      </c>
      <c r="D49" s="30">
        <v>0</v>
      </c>
      <c r="E49" s="30">
        <v>24000000</v>
      </c>
      <c r="F49" s="30">
        <v>0</v>
      </c>
      <c r="G49" s="30">
        <v>11000000</v>
      </c>
      <c r="H49" s="30">
        <v>0</v>
      </c>
      <c r="I49" s="30">
        <v>0</v>
      </c>
      <c r="J49" s="30">
        <v>10250000</v>
      </c>
      <c r="K49" s="30">
        <v>0</v>
      </c>
      <c r="L49" s="30">
        <v>0</v>
      </c>
      <c r="M49" s="30">
        <v>10000000</v>
      </c>
      <c r="N49" s="30">
        <v>0</v>
      </c>
      <c r="O49" s="30">
        <v>0</v>
      </c>
      <c r="P49" s="30">
        <f t="shared" si="13"/>
        <v>55250000</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x14ac:dyDescent="0.2">
      <c r="A54" s="5" t="s">
        <v>62</v>
      </c>
      <c r="B54" s="28">
        <f t="shared" ref="B54:H54" si="17">B55+B56+B58+B59+B60+B62+B57+B63+B61</f>
        <v>113200000</v>
      </c>
      <c r="C54" s="28">
        <f t="shared" si="17"/>
        <v>36809450.950000003</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1177999.99</v>
      </c>
      <c r="L54" s="28">
        <f t="shared" si="18"/>
        <v>1266327.6299999999</v>
      </c>
      <c r="M54" s="28">
        <f t="shared" si="18"/>
        <v>850540</v>
      </c>
      <c r="N54" s="28">
        <f t="shared" si="18"/>
        <v>4136846.8400000003</v>
      </c>
      <c r="O54" s="28">
        <f t="shared" ref="O54:P54" si="19">O55+O56+O58+O59+O60+O62+O57+O63+O61</f>
        <v>0</v>
      </c>
      <c r="P54" s="28">
        <f t="shared" si="19"/>
        <v>19090696.460000001</v>
      </c>
    </row>
    <row r="55" spans="1:16" x14ac:dyDescent="0.2">
      <c r="A55" s="7" t="s">
        <v>63</v>
      </c>
      <c r="B55" s="30">
        <v>7300000</v>
      </c>
      <c r="C55" s="30">
        <v>12305064</v>
      </c>
      <c r="D55" s="30">
        <v>0</v>
      </c>
      <c r="E55" s="30">
        <v>49560</v>
      </c>
      <c r="F55" s="30">
        <v>431264.04000000004</v>
      </c>
      <c r="G55" s="30">
        <v>381140</v>
      </c>
      <c r="H55" s="30">
        <v>548313.17000000004</v>
      </c>
      <c r="I55" s="30">
        <v>784133.01</v>
      </c>
      <c r="J55" s="30">
        <v>13262.96</v>
      </c>
      <c r="K55" s="30">
        <v>0</v>
      </c>
      <c r="L55" s="30">
        <v>667011.66</v>
      </c>
      <c r="M55" s="30">
        <v>317948.91000000003</v>
      </c>
      <c r="N55" s="30">
        <v>4083746.8400000003</v>
      </c>
      <c r="O55" s="30">
        <v>0</v>
      </c>
      <c r="P55" s="30">
        <f t="shared" ref="P55:P60" si="20">D55+E55+F55+G55+H55+I55+J55+K55+L55+M55+N55+O55</f>
        <v>7276380.5899999999</v>
      </c>
    </row>
    <row r="56" spans="1:16" ht="16.5" x14ac:dyDescent="0.2">
      <c r="A56" s="9" t="s">
        <v>64</v>
      </c>
      <c r="B56" s="30">
        <v>4800000</v>
      </c>
      <c r="C56" s="30">
        <v>1627700</v>
      </c>
      <c r="D56" s="30">
        <v>0</v>
      </c>
      <c r="E56" s="30">
        <v>0</v>
      </c>
      <c r="F56" s="30">
        <v>68222.600000000006</v>
      </c>
      <c r="G56" s="30">
        <v>0</v>
      </c>
      <c r="H56" s="30">
        <v>0</v>
      </c>
      <c r="I56" s="30">
        <v>714372</v>
      </c>
      <c r="J56" s="30">
        <v>0</v>
      </c>
      <c r="K56" s="30">
        <v>0</v>
      </c>
      <c r="L56" s="30">
        <v>0</v>
      </c>
      <c r="M56" s="30">
        <v>425079.08</v>
      </c>
      <c r="N56" s="30">
        <v>0</v>
      </c>
      <c r="O56" s="30">
        <v>0</v>
      </c>
      <c r="P56" s="30">
        <f t="shared" si="20"/>
        <v>1207673.68</v>
      </c>
    </row>
    <row r="57" spans="1:16" x14ac:dyDescent="0.2">
      <c r="A57" s="9" t="s">
        <v>65</v>
      </c>
      <c r="B57" s="30">
        <v>50000</v>
      </c>
      <c r="C57" s="30">
        <v>80000</v>
      </c>
      <c r="D57" s="30">
        <v>0</v>
      </c>
      <c r="E57" s="30">
        <v>0</v>
      </c>
      <c r="F57" s="30">
        <v>0</v>
      </c>
      <c r="G57" s="30">
        <v>0</v>
      </c>
      <c r="H57" s="30">
        <v>0</v>
      </c>
      <c r="I57" s="30">
        <v>0</v>
      </c>
      <c r="J57" s="30">
        <v>0</v>
      </c>
      <c r="K57" s="30">
        <v>0</v>
      </c>
      <c r="L57" s="30">
        <v>3835</v>
      </c>
      <c r="M57" s="30">
        <v>0</v>
      </c>
      <c r="N57" s="30">
        <v>53100</v>
      </c>
      <c r="O57" s="30">
        <v>0</v>
      </c>
      <c r="P57" s="30">
        <f t="shared" si="20"/>
        <v>56935</v>
      </c>
    </row>
    <row r="58" spans="1:16" ht="10.9" customHeight="1" x14ac:dyDescent="0.2">
      <c r="A58" s="9" t="s">
        <v>66</v>
      </c>
      <c r="B58" s="30">
        <v>50000</v>
      </c>
      <c r="C58" s="30">
        <v>5527716.9500000002</v>
      </c>
      <c r="D58" s="30">
        <v>0</v>
      </c>
      <c r="E58" s="30">
        <v>0</v>
      </c>
      <c r="F58" s="30">
        <v>7994.5</v>
      </c>
      <c r="G58" s="30">
        <v>0</v>
      </c>
      <c r="H58" s="30">
        <v>0</v>
      </c>
      <c r="I58" s="30">
        <v>0</v>
      </c>
      <c r="J58" s="30">
        <v>0</v>
      </c>
      <c r="K58" s="30">
        <v>0</v>
      </c>
      <c r="L58" s="30">
        <v>0</v>
      </c>
      <c r="M58" s="30">
        <v>7400</v>
      </c>
      <c r="N58" s="30">
        <v>0</v>
      </c>
      <c r="O58" s="30">
        <v>0</v>
      </c>
      <c r="P58" s="30">
        <f t="shared" si="20"/>
        <v>15394.5</v>
      </c>
    </row>
    <row r="59" spans="1:16" ht="10.9" customHeight="1" x14ac:dyDescent="0.2">
      <c r="A59" s="9" t="s">
        <v>67</v>
      </c>
      <c r="B59" s="30">
        <v>100800000</v>
      </c>
      <c r="C59" s="30">
        <v>17009970</v>
      </c>
      <c r="D59" s="30">
        <v>0</v>
      </c>
      <c r="E59" s="30">
        <v>5074</v>
      </c>
      <c r="F59" s="30">
        <v>73803.100000000006</v>
      </c>
      <c r="G59" s="30">
        <v>366803</v>
      </c>
      <c r="H59" s="30">
        <v>432850.03</v>
      </c>
      <c r="I59" s="30">
        <v>0</v>
      </c>
      <c r="J59" s="30">
        <v>7782189.5899999999</v>
      </c>
      <c r="K59" s="30">
        <v>1177999.99</v>
      </c>
      <c r="L59" s="30">
        <v>405708.78</v>
      </c>
      <c r="M59" s="30">
        <v>37100.01</v>
      </c>
      <c r="N59" s="30">
        <v>0</v>
      </c>
      <c r="O59" s="30">
        <v>0</v>
      </c>
      <c r="P59" s="30">
        <f t="shared" si="20"/>
        <v>10281528.5</v>
      </c>
    </row>
    <row r="60" spans="1:16" ht="10.9" customHeight="1" x14ac:dyDescent="0.2">
      <c r="A60" s="9" t="s">
        <v>68</v>
      </c>
      <c r="B60" s="30">
        <v>100000</v>
      </c>
      <c r="C60" s="30">
        <v>259000</v>
      </c>
      <c r="D60" s="30">
        <v>0</v>
      </c>
      <c r="E60" s="30">
        <v>0</v>
      </c>
      <c r="F60" s="30">
        <v>0</v>
      </c>
      <c r="G60" s="30">
        <v>0</v>
      </c>
      <c r="H60" s="30">
        <v>0</v>
      </c>
      <c r="I60" s="30">
        <v>0</v>
      </c>
      <c r="J60" s="30">
        <v>0</v>
      </c>
      <c r="K60" s="30">
        <v>0</v>
      </c>
      <c r="L60" s="30">
        <v>189772.19</v>
      </c>
      <c r="M60" s="30">
        <v>63012</v>
      </c>
      <c r="N60" s="30">
        <v>0</v>
      </c>
      <c r="O60" s="30">
        <v>0</v>
      </c>
      <c r="P60" s="30">
        <f t="shared" si="20"/>
        <v>252784.19</v>
      </c>
    </row>
    <row r="61" spans="1:16"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71</v>
      </c>
      <c r="B63" s="40">
        <v>100000</v>
      </c>
      <c r="C63" s="40">
        <v>0</v>
      </c>
      <c r="D63" s="40">
        <v>0</v>
      </c>
      <c r="E63" s="40">
        <v>0</v>
      </c>
      <c r="F63" s="40">
        <v>0</v>
      </c>
      <c r="G63" s="40">
        <v>0</v>
      </c>
      <c r="H63" s="40">
        <v>0</v>
      </c>
      <c r="I63" s="40">
        <v>0</v>
      </c>
      <c r="J63" s="40">
        <v>0</v>
      </c>
      <c r="K63" s="30">
        <v>0</v>
      </c>
      <c r="L63" s="30">
        <v>0</v>
      </c>
      <c r="M63" s="30">
        <v>0</v>
      </c>
      <c r="N63" s="30">
        <v>0</v>
      </c>
      <c r="O63" s="30">
        <v>0</v>
      </c>
      <c r="P63" s="30">
        <f t="shared" si="13"/>
        <v>0</v>
      </c>
    </row>
    <row r="64" spans="1:16" x14ac:dyDescent="0.2">
      <c r="A64" s="13" t="s">
        <v>72</v>
      </c>
      <c r="B64" s="28">
        <f t="shared" ref="B64:C64" si="21">B65+B66+B67+B68</f>
        <v>5000000</v>
      </c>
      <c r="C64" s="28">
        <f t="shared" si="21"/>
        <v>14999000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5419688.7000000002</v>
      </c>
      <c r="M64" s="28">
        <f t="shared" si="22"/>
        <v>0</v>
      </c>
      <c r="N64" s="28">
        <f t="shared" si="22"/>
        <v>1415294.97</v>
      </c>
      <c r="O64" s="28">
        <f t="shared" ref="O64:P64" si="23">O65+O66+O67+O68</f>
        <v>0</v>
      </c>
      <c r="P64" s="28">
        <f t="shared" si="23"/>
        <v>8358365.6299999999</v>
      </c>
    </row>
    <row r="65" spans="1:16" x14ac:dyDescent="0.2">
      <c r="A65" s="7" t="s">
        <v>73</v>
      </c>
      <c r="B65" s="30">
        <v>3000000</v>
      </c>
      <c r="C65" s="30">
        <v>14999000</v>
      </c>
      <c r="D65" s="30">
        <v>0</v>
      </c>
      <c r="E65" s="30">
        <v>0</v>
      </c>
      <c r="F65" s="30">
        <v>0</v>
      </c>
      <c r="G65" s="30">
        <v>731741.48</v>
      </c>
      <c r="H65" s="30">
        <v>0</v>
      </c>
      <c r="I65" s="30">
        <v>0</v>
      </c>
      <c r="J65" s="30">
        <v>791640.48</v>
      </c>
      <c r="K65" s="30">
        <v>0</v>
      </c>
      <c r="L65" s="30">
        <v>5419688.7000000002</v>
      </c>
      <c r="M65" s="30">
        <v>0</v>
      </c>
      <c r="N65" s="30">
        <v>1415294.97</v>
      </c>
      <c r="O65" s="30">
        <v>0</v>
      </c>
      <c r="P65" s="30">
        <f t="shared" si="13"/>
        <v>8358365.6299999999</v>
      </c>
    </row>
    <row r="66" spans="1:16" x14ac:dyDescent="0.2">
      <c r="A66" s="7" t="s">
        <v>74</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8"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16.5"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2744654849.9499998</v>
      </c>
      <c r="D85" s="17">
        <f t="shared" ref="D85:N85" si="41">D12+D18+D28+D38+D47+D54+D64</f>
        <v>124218898.16999999</v>
      </c>
      <c r="E85" s="17">
        <f t="shared" si="41"/>
        <v>180375713.22</v>
      </c>
      <c r="F85" s="17">
        <f t="shared" si="41"/>
        <v>153203720.46000001</v>
      </c>
      <c r="G85" s="17">
        <f t="shared" si="41"/>
        <v>261213462.57999998</v>
      </c>
      <c r="H85" s="17">
        <f t="shared" si="41"/>
        <v>227220036.13999999</v>
      </c>
      <c r="I85" s="17">
        <f t="shared" si="41"/>
        <v>163708062.01999998</v>
      </c>
      <c r="J85" s="17">
        <f t="shared" si="41"/>
        <v>197341242.34</v>
      </c>
      <c r="K85" s="17">
        <f t="shared" si="41"/>
        <v>154722960.51000002</v>
      </c>
      <c r="L85" s="17">
        <f t="shared" si="41"/>
        <v>173152248.38999999</v>
      </c>
      <c r="M85" s="17">
        <f t="shared" si="41"/>
        <v>262989861.09000003</v>
      </c>
      <c r="N85" s="17">
        <f t="shared" si="41"/>
        <v>361901536.03000003</v>
      </c>
      <c r="O85" s="17">
        <f t="shared" ref="O85" si="42">O12+O18+O28+O38+O47+O54+O64</f>
        <v>0</v>
      </c>
      <c r="P85" s="17">
        <f>P12+P18+P28+P38+P47+P54+P64</f>
        <v>2260047740.9499998</v>
      </c>
      <c r="Q85" s="38"/>
      <c r="R85" s="36"/>
    </row>
    <row r="86" spans="1:18" ht="16.149999999999999" customHeight="1" x14ac:dyDescent="0.2">
      <c r="A86" s="39" t="s">
        <v>102</v>
      </c>
      <c r="B86" s="15"/>
      <c r="C86" s="15"/>
      <c r="D86" s="25"/>
      <c r="E86" s="25"/>
      <c r="F86" s="25"/>
      <c r="G86" s="25"/>
      <c r="H86" s="25"/>
      <c r="I86" s="25"/>
      <c r="J86" s="25"/>
      <c r="K86" s="6"/>
      <c r="L86" s="6"/>
      <c r="M86" s="6"/>
      <c r="N86" s="11"/>
      <c r="O86" s="11"/>
      <c r="P86" s="11"/>
    </row>
    <row r="87" spans="1:18" ht="12" customHeight="1" x14ac:dyDescent="0.2">
      <c r="A87" s="44" t="s">
        <v>97</v>
      </c>
      <c r="B87" s="44"/>
      <c r="C87" s="44"/>
      <c r="D87" s="44"/>
      <c r="E87" s="44"/>
      <c r="F87" s="44"/>
      <c r="G87" s="44"/>
      <c r="H87" s="44"/>
      <c r="I87" s="44"/>
      <c r="J87" s="44"/>
      <c r="K87" s="11"/>
      <c r="L87" s="11"/>
      <c r="M87" s="11"/>
      <c r="N87" s="11"/>
      <c r="O87" s="11"/>
      <c r="P87" s="11"/>
    </row>
    <row r="88" spans="1:18" ht="14.25" customHeight="1" x14ac:dyDescent="0.2">
      <c r="A88" s="51" t="s">
        <v>98</v>
      </c>
      <c r="B88" s="51"/>
      <c r="C88" s="51"/>
      <c r="D88" s="51"/>
      <c r="E88" s="51"/>
      <c r="F88" s="51"/>
      <c r="G88" s="51"/>
      <c r="H88" s="51"/>
      <c r="I88" s="51"/>
      <c r="J88" s="51"/>
      <c r="K88" s="11"/>
      <c r="L88" s="11"/>
      <c r="M88" s="11"/>
      <c r="N88" s="11"/>
      <c r="O88" s="11"/>
      <c r="P88" s="11"/>
    </row>
    <row r="89" spans="1:18" ht="27" customHeight="1" x14ac:dyDescent="0.2">
      <c r="A89" s="44" t="s">
        <v>99</v>
      </c>
      <c r="B89" s="44"/>
      <c r="C89" s="44"/>
      <c r="D89" s="44"/>
      <c r="E89" s="44"/>
      <c r="F89" s="44"/>
      <c r="G89" s="44"/>
      <c r="H89" s="44"/>
      <c r="I89" s="44"/>
      <c r="J89" s="44"/>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2" t="s">
        <v>100</v>
      </c>
      <c r="O91" s="42"/>
      <c r="P91" s="42"/>
    </row>
    <row r="92" spans="1:18" ht="15" x14ac:dyDescent="0.2">
      <c r="A92" s="20" t="s">
        <v>94</v>
      </c>
      <c r="B92" s="18"/>
      <c r="C92" s="18"/>
      <c r="D92" s="18"/>
      <c r="E92" s="18"/>
      <c r="F92" s="18"/>
      <c r="G92" s="18"/>
      <c r="H92" s="18"/>
      <c r="I92" s="18"/>
      <c r="J92" s="18"/>
      <c r="K92" s="18"/>
      <c r="L92" s="18"/>
      <c r="M92" s="18"/>
      <c r="N92" s="43" t="s">
        <v>95</v>
      </c>
      <c r="O92" s="43"/>
      <c r="P92" s="43"/>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64"/>
  <sheetViews>
    <sheetView showGridLines="0" tabSelected="1" topLeftCell="A172" zoomScale="130" zoomScaleNormal="130" workbookViewId="0">
      <selection activeCell="E5" sqref="E5"/>
    </sheetView>
  </sheetViews>
  <sheetFormatPr baseColWidth="10" defaultColWidth="8.83203125" defaultRowHeight="12.75" x14ac:dyDescent="0.2"/>
  <cols>
    <col min="1" max="1" width="11.1640625" style="65" customWidth="1"/>
    <col min="2" max="2" width="8.5" style="65" customWidth="1"/>
    <col min="3" max="3" width="25.33203125" style="72" customWidth="1"/>
    <col min="4" max="4" width="59.1640625" style="37" customWidth="1"/>
    <col min="5" max="5" width="17.6640625" style="73"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61" t="s">
        <v>0</v>
      </c>
      <c r="B7" s="62"/>
      <c r="C7" s="62"/>
      <c r="D7" s="62"/>
      <c r="E7" s="62"/>
      <c r="F7" s="34"/>
      <c r="G7" s="34"/>
      <c r="H7" s="34"/>
      <c r="I7" s="34"/>
      <c r="J7" s="34"/>
      <c r="K7" s="34"/>
    </row>
    <row r="8" spans="1:11" ht="21" x14ac:dyDescent="0.2">
      <c r="A8" s="61" t="s">
        <v>358</v>
      </c>
      <c r="B8" s="62"/>
      <c r="C8" s="62"/>
      <c r="D8" s="62"/>
      <c r="E8" s="62"/>
      <c r="F8" s="35"/>
      <c r="G8" s="35"/>
      <c r="H8" s="35"/>
      <c r="I8" s="35"/>
      <c r="J8" s="35"/>
      <c r="K8" s="35"/>
    </row>
    <row r="9" spans="1:11" ht="21" x14ac:dyDescent="0.2">
      <c r="A9" s="61" t="s">
        <v>111</v>
      </c>
      <c r="B9" s="62"/>
      <c r="C9" s="62"/>
      <c r="D9" s="62"/>
      <c r="E9" s="62"/>
    </row>
    <row r="10" spans="1:11" ht="21" x14ac:dyDescent="0.2">
      <c r="A10" s="61" t="s">
        <v>103</v>
      </c>
      <c r="B10" s="62"/>
      <c r="C10" s="62"/>
      <c r="D10" s="62"/>
      <c r="E10" s="62"/>
    </row>
    <row r="11" spans="1:11" ht="34.15" customHeight="1" x14ac:dyDescent="0.2">
      <c r="A11" s="63" t="s">
        <v>105</v>
      </c>
      <c r="B11" s="63" t="s">
        <v>106</v>
      </c>
      <c r="C11" s="66" t="s">
        <v>107</v>
      </c>
      <c r="D11" s="66" t="s">
        <v>108</v>
      </c>
      <c r="E11" s="67" t="s">
        <v>109</v>
      </c>
    </row>
    <row r="12" spans="1:11" customFormat="1" ht="51" x14ac:dyDescent="0.2">
      <c r="A12" s="64">
        <v>45302</v>
      </c>
      <c r="B12" s="68">
        <v>4414</v>
      </c>
      <c r="C12" s="69" t="s">
        <v>0</v>
      </c>
      <c r="D12" s="69" t="s">
        <v>113</v>
      </c>
      <c r="E12" s="70">
        <v>14550000</v>
      </c>
    </row>
    <row r="13" spans="1:11" customFormat="1" ht="76.5" x14ac:dyDescent="0.2">
      <c r="A13" s="64">
        <v>45302</v>
      </c>
      <c r="B13" s="68">
        <v>4421</v>
      </c>
      <c r="C13" s="69" t="s">
        <v>114</v>
      </c>
      <c r="D13" s="69" t="s">
        <v>115</v>
      </c>
      <c r="E13" s="70">
        <v>13272260</v>
      </c>
    </row>
    <row r="14" spans="1:11" customFormat="1" ht="38.25" x14ac:dyDescent="0.2">
      <c r="A14" s="64">
        <v>45302</v>
      </c>
      <c r="B14" s="68">
        <v>4427</v>
      </c>
      <c r="C14" s="69" t="s">
        <v>116</v>
      </c>
      <c r="D14" s="69" t="s">
        <v>117</v>
      </c>
      <c r="E14" s="70">
        <v>390739.82</v>
      </c>
    </row>
    <row r="15" spans="1:11" customFormat="1" ht="38.25" x14ac:dyDescent="0.2">
      <c r="A15" s="64">
        <v>45302</v>
      </c>
      <c r="B15" s="68">
        <v>4428</v>
      </c>
      <c r="C15" s="69" t="s">
        <v>116</v>
      </c>
      <c r="D15" s="69" t="s">
        <v>118</v>
      </c>
      <c r="E15" s="70">
        <v>390739.82</v>
      </c>
    </row>
    <row r="16" spans="1:11" customFormat="1" ht="38.25" x14ac:dyDescent="0.2">
      <c r="A16" s="64">
        <v>45302</v>
      </c>
      <c r="B16" s="68">
        <v>4430</v>
      </c>
      <c r="C16" s="69" t="s">
        <v>116</v>
      </c>
      <c r="D16" s="69" t="s">
        <v>119</v>
      </c>
      <c r="E16" s="70">
        <v>390739.82</v>
      </c>
    </row>
    <row r="17" spans="1:5" customFormat="1" ht="51" x14ac:dyDescent="0.2">
      <c r="A17" s="64">
        <v>45302</v>
      </c>
      <c r="B17" s="68">
        <v>4432</v>
      </c>
      <c r="C17" s="69" t="s">
        <v>120</v>
      </c>
      <c r="D17" s="69" t="s">
        <v>121</v>
      </c>
      <c r="E17" s="70">
        <v>96000</v>
      </c>
    </row>
    <row r="18" spans="1:5" customFormat="1" ht="38.25" x14ac:dyDescent="0.2">
      <c r="A18" s="64">
        <v>45302</v>
      </c>
      <c r="B18" s="68">
        <v>4437</v>
      </c>
      <c r="C18" s="69" t="s">
        <v>122</v>
      </c>
      <c r="D18" s="69" t="s">
        <v>123</v>
      </c>
      <c r="E18" s="70">
        <v>22028</v>
      </c>
    </row>
    <row r="19" spans="1:5" customFormat="1" ht="38.25" x14ac:dyDescent="0.2">
      <c r="A19" s="64">
        <v>45302</v>
      </c>
      <c r="B19" s="68">
        <v>4439</v>
      </c>
      <c r="C19" s="69" t="s">
        <v>124</v>
      </c>
      <c r="D19" s="69" t="s">
        <v>125</v>
      </c>
      <c r="E19" s="70">
        <v>11367415.780000001</v>
      </c>
    </row>
    <row r="20" spans="1:5" customFormat="1" ht="63.75" x14ac:dyDescent="0.2">
      <c r="A20" s="64">
        <v>45302</v>
      </c>
      <c r="B20" s="68">
        <v>4440</v>
      </c>
      <c r="C20" s="69" t="s">
        <v>126</v>
      </c>
      <c r="D20" s="69" t="s">
        <v>127</v>
      </c>
      <c r="E20" s="70">
        <v>106379.39</v>
      </c>
    </row>
    <row r="21" spans="1:5" customFormat="1" ht="38.25" x14ac:dyDescent="0.2">
      <c r="A21" s="64">
        <v>45302</v>
      </c>
      <c r="B21" s="68">
        <v>4443</v>
      </c>
      <c r="C21" s="69" t="s">
        <v>124</v>
      </c>
      <c r="D21" s="69" t="s">
        <v>128</v>
      </c>
      <c r="E21" s="70">
        <v>4239971.22</v>
      </c>
    </row>
    <row r="22" spans="1:5" customFormat="1" ht="51" x14ac:dyDescent="0.2">
      <c r="A22" s="64">
        <v>45302</v>
      </c>
      <c r="B22" s="68">
        <v>4445</v>
      </c>
      <c r="C22" s="69" t="s">
        <v>114</v>
      </c>
      <c r="D22" s="69" t="s">
        <v>129</v>
      </c>
      <c r="E22" s="70">
        <v>10390510</v>
      </c>
    </row>
    <row r="23" spans="1:5" customFormat="1" ht="38.25" x14ac:dyDescent="0.2">
      <c r="A23" s="64">
        <v>45423</v>
      </c>
      <c r="B23" s="68">
        <v>4457</v>
      </c>
      <c r="C23" s="69" t="s">
        <v>130</v>
      </c>
      <c r="D23" s="69" t="s">
        <v>131</v>
      </c>
      <c r="E23" s="70">
        <v>5904073.0800000001</v>
      </c>
    </row>
    <row r="24" spans="1:5" customFormat="1" ht="38.25" x14ac:dyDescent="0.2">
      <c r="A24" s="64">
        <v>45423</v>
      </c>
      <c r="B24" s="68">
        <v>4458</v>
      </c>
      <c r="C24" s="69" t="s">
        <v>130</v>
      </c>
      <c r="D24" s="69" t="s">
        <v>132</v>
      </c>
      <c r="E24" s="70">
        <v>5904073.0800000001</v>
      </c>
    </row>
    <row r="25" spans="1:5" customFormat="1" ht="38.25" x14ac:dyDescent="0.2">
      <c r="A25" s="64">
        <v>45423</v>
      </c>
      <c r="B25" s="68">
        <v>4461</v>
      </c>
      <c r="C25" s="69" t="s">
        <v>130</v>
      </c>
      <c r="D25" s="69" t="s">
        <v>133</v>
      </c>
      <c r="E25" s="70">
        <v>5904073.0800000001</v>
      </c>
    </row>
    <row r="26" spans="1:5" customFormat="1" ht="76.5" x14ac:dyDescent="0.2">
      <c r="A26" s="64">
        <v>45423</v>
      </c>
      <c r="B26" s="68">
        <v>4462</v>
      </c>
      <c r="C26" s="69" t="s">
        <v>134</v>
      </c>
      <c r="D26" s="69" t="s">
        <v>135</v>
      </c>
      <c r="E26" s="70">
        <v>1415294.97</v>
      </c>
    </row>
    <row r="27" spans="1:5" customFormat="1" ht="51" x14ac:dyDescent="0.2">
      <c r="A27" s="64">
        <v>45423</v>
      </c>
      <c r="B27" s="68">
        <v>4481</v>
      </c>
      <c r="C27" s="69" t="s">
        <v>136</v>
      </c>
      <c r="D27" s="69" t="s">
        <v>137</v>
      </c>
      <c r="E27" s="70">
        <v>19642.75</v>
      </c>
    </row>
    <row r="28" spans="1:5" customFormat="1" ht="51" x14ac:dyDescent="0.2">
      <c r="A28" s="64">
        <v>45423</v>
      </c>
      <c r="B28" s="68">
        <v>4482</v>
      </c>
      <c r="C28" s="69" t="s">
        <v>138</v>
      </c>
      <c r="D28" s="69" t="s">
        <v>139</v>
      </c>
      <c r="E28" s="70">
        <v>32570</v>
      </c>
    </row>
    <row r="29" spans="1:5" customFormat="1" ht="76.5" x14ac:dyDescent="0.2">
      <c r="A29" s="64">
        <v>45423</v>
      </c>
      <c r="B29" s="68">
        <v>4484</v>
      </c>
      <c r="C29" s="69" t="s">
        <v>140</v>
      </c>
      <c r="D29" s="69" t="s">
        <v>141</v>
      </c>
      <c r="E29" s="70">
        <v>8850</v>
      </c>
    </row>
    <row r="30" spans="1:5" customFormat="1" ht="51" x14ac:dyDescent="0.2">
      <c r="A30" s="64">
        <v>45423</v>
      </c>
      <c r="B30" s="68">
        <v>4486</v>
      </c>
      <c r="C30" s="69" t="s">
        <v>142</v>
      </c>
      <c r="D30" s="69" t="s">
        <v>143</v>
      </c>
      <c r="E30" s="70">
        <v>1030800</v>
      </c>
    </row>
    <row r="31" spans="1:5" customFormat="1" ht="76.5" x14ac:dyDescent="0.2">
      <c r="A31" s="64">
        <v>45423</v>
      </c>
      <c r="B31" s="68">
        <v>4487</v>
      </c>
      <c r="C31" s="69" t="s">
        <v>144</v>
      </c>
      <c r="D31" s="69" t="s">
        <v>145</v>
      </c>
      <c r="E31" s="70">
        <v>12381763.84</v>
      </c>
    </row>
    <row r="32" spans="1:5" customFormat="1" ht="63.75" x14ac:dyDescent="0.2">
      <c r="A32" s="64">
        <v>45484</v>
      </c>
      <c r="B32" s="68">
        <v>4505</v>
      </c>
      <c r="C32" s="69" t="s">
        <v>146</v>
      </c>
      <c r="D32" s="69" t="s">
        <v>147</v>
      </c>
      <c r="E32" s="70">
        <v>79641.5</v>
      </c>
    </row>
    <row r="33" spans="1:5" customFormat="1" ht="51" x14ac:dyDescent="0.2">
      <c r="A33" s="64">
        <v>45484</v>
      </c>
      <c r="B33" s="68">
        <v>4508</v>
      </c>
      <c r="C33" s="69" t="s">
        <v>148</v>
      </c>
      <c r="D33" s="69" t="s">
        <v>149</v>
      </c>
      <c r="E33" s="70">
        <v>3804002.38</v>
      </c>
    </row>
    <row r="34" spans="1:5" customFormat="1" ht="63.75" x14ac:dyDescent="0.2">
      <c r="A34" s="64">
        <v>45484</v>
      </c>
      <c r="B34" s="68">
        <v>4520</v>
      </c>
      <c r="C34" s="69" t="s">
        <v>150</v>
      </c>
      <c r="D34" s="69" t="s">
        <v>151</v>
      </c>
      <c r="E34" s="70">
        <v>10856</v>
      </c>
    </row>
    <row r="35" spans="1:5" customFormat="1" ht="76.5" x14ac:dyDescent="0.2">
      <c r="A35" s="64">
        <v>45484</v>
      </c>
      <c r="B35" s="68">
        <v>4523</v>
      </c>
      <c r="C35" s="69" t="s">
        <v>152</v>
      </c>
      <c r="D35" s="69" t="s">
        <v>153</v>
      </c>
      <c r="E35" s="70">
        <v>26550</v>
      </c>
    </row>
    <row r="36" spans="1:5" customFormat="1" ht="76.5" x14ac:dyDescent="0.2">
      <c r="A36" s="64">
        <v>45484</v>
      </c>
      <c r="B36" s="68">
        <v>4527</v>
      </c>
      <c r="C36" s="69" t="s">
        <v>154</v>
      </c>
      <c r="D36" s="69" t="s">
        <v>155</v>
      </c>
      <c r="E36" s="70">
        <v>26520</v>
      </c>
    </row>
    <row r="37" spans="1:5" customFormat="1" ht="76.5" x14ac:dyDescent="0.2">
      <c r="A37" s="64">
        <v>45484</v>
      </c>
      <c r="B37" s="68">
        <v>4528</v>
      </c>
      <c r="C37" s="69" t="s">
        <v>156</v>
      </c>
      <c r="D37" s="69" t="s">
        <v>157</v>
      </c>
      <c r="E37" s="70">
        <v>3875</v>
      </c>
    </row>
    <row r="38" spans="1:5" customFormat="1" ht="76.5" x14ac:dyDescent="0.2">
      <c r="A38" s="64">
        <v>45515</v>
      </c>
      <c r="B38" s="68">
        <v>4543</v>
      </c>
      <c r="C38" s="69" t="s">
        <v>140</v>
      </c>
      <c r="D38" s="69" t="s">
        <v>158</v>
      </c>
      <c r="E38" s="70">
        <v>11800</v>
      </c>
    </row>
    <row r="39" spans="1:5" customFormat="1" ht="51" x14ac:dyDescent="0.2">
      <c r="A39" s="64">
        <v>45515</v>
      </c>
      <c r="B39" s="68">
        <v>4544</v>
      </c>
      <c r="C39" s="69" t="s">
        <v>159</v>
      </c>
      <c r="D39" s="69" t="s">
        <v>160</v>
      </c>
      <c r="E39" s="70">
        <v>48120</v>
      </c>
    </row>
    <row r="40" spans="1:5" customFormat="1" ht="51" x14ac:dyDescent="0.2">
      <c r="A40" s="64">
        <v>45515</v>
      </c>
      <c r="B40" s="68">
        <v>4546</v>
      </c>
      <c r="C40" s="69" t="s">
        <v>161</v>
      </c>
      <c r="D40" s="69" t="s">
        <v>162</v>
      </c>
      <c r="E40" s="70">
        <v>31028.99</v>
      </c>
    </row>
    <row r="41" spans="1:5" customFormat="1" ht="38.25" x14ac:dyDescent="0.2">
      <c r="A41" s="64">
        <v>45515</v>
      </c>
      <c r="B41" s="68">
        <v>4550</v>
      </c>
      <c r="C41" s="69" t="s">
        <v>163</v>
      </c>
      <c r="D41" s="69" t="s">
        <v>164</v>
      </c>
      <c r="E41" s="70">
        <v>22027</v>
      </c>
    </row>
    <row r="42" spans="1:5" customFormat="1" ht="38.25" x14ac:dyDescent="0.2">
      <c r="A42" s="64">
        <v>45515</v>
      </c>
      <c r="B42" s="68">
        <v>4553</v>
      </c>
      <c r="C42" s="69" t="s">
        <v>0</v>
      </c>
      <c r="D42" s="69" t="s">
        <v>165</v>
      </c>
      <c r="E42" s="70">
        <v>2000000</v>
      </c>
    </row>
    <row r="43" spans="1:5" customFormat="1" ht="38.25" x14ac:dyDescent="0.2">
      <c r="A43" s="64">
        <v>45515</v>
      </c>
      <c r="B43" s="68">
        <v>4557</v>
      </c>
      <c r="C43" s="69" t="s">
        <v>163</v>
      </c>
      <c r="D43" s="69" t="s">
        <v>166</v>
      </c>
      <c r="E43" s="70">
        <v>22027</v>
      </c>
    </row>
    <row r="44" spans="1:5" customFormat="1" ht="38.25" x14ac:dyDescent="0.2">
      <c r="A44" s="64">
        <v>45515</v>
      </c>
      <c r="B44" s="68">
        <v>4562</v>
      </c>
      <c r="C44" s="69" t="s">
        <v>0</v>
      </c>
      <c r="D44" s="69" t="s">
        <v>167</v>
      </c>
      <c r="E44" s="70">
        <v>7243749</v>
      </c>
    </row>
    <row r="45" spans="1:5" customFormat="1" ht="38.25" x14ac:dyDescent="0.2">
      <c r="A45" s="64">
        <v>45515</v>
      </c>
      <c r="B45" s="68">
        <v>4563</v>
      </c>
      <c r="C45" s="69" t="s">
        <v>163</v>
      </c>
      <c r="D45" s="69" t="s">
        <v>168</v>
      </c>
      <c r="E45" s="70">
        <v>22027</v>
      </c>
    </row>
    <row r="46" spans="1:5" customFormat="1" ht="38.25" x14ac:dyDescent="0.2">
      <c r="A46" s="64">
        <v>45515</v>
      </c>
      <c r="B46" s="68">
        <v>4564</v>
      </c>
      <c r="C46" s="69" t="s">
        <v>0</v>
      </c>
      <c r="D46" s="69" t="s">
        <v>169</v>
      </c>
      <c r="E46" s="70">
        <v>583334</v>
      </c>
    </row>
    <row r="47" spans="1:5" customFormat="1" ht="51" x14ac:dyDescent="0.2">
      <c r="A47" s="64">
        <v>45515</v>
      </c>
      <c r="B47" s="68">
        <v>4565</v>
      </c>
      <c r="C47" s="69" t="s">
        <v>170</v>
      </c>
      <c r="D47" s="69" t="s">
        <v>171</v>
      </c>
      <c r="E47" s="70">
        <v>44000</v>
      </c>
    </row>
    <row r="48" spans="1:5" customFormat="1" ht="38.25" x14ac:dyDescent="0.2">
      <c r="A48" s="64">
        <v>45515</v>
      </c>
      <c r="B48" s="68">
        <v>4566</v>
      </c>
      <c r="C48" s="69" t="s">
        <v>0</v>
      </c>
      <c r="D48" s="69" t="s">
        <v>172</v>
      </c>
      <c r="E48" s="70">
        <v>1525768</v>
      </c>
    </row>
    <row r="49" spans="1:5" customFormat="1" ht="38.25" x14ac:dyDescent="0.2">
      <c r="A49" s="64">
        <v>45515</v>
      </c>
      <c r="B49" s="68">
        <v>4568</v>
      </c>
      <c r="C49" s="69" t="s">
        <v>122</v>
      </c>
      <c r="D49" s="69" t="s">
        <v>173</v>
      </c>
      <c r="E49" s="70">
        <v>22028</v>
      </c>
    </row>
    <row r="50" spans="1:5" customFormat="1" ht="51" x14ac:dyDescent="0.2">
      <c r="A50" s="64">
        <v>45515</v>
      </c>
      <c r="B50" s="68">
        <v>4569</v>
      </c>
      <c r="C50" s="69" t="s">
        <v>0</v>
      </c>
      <c r="D50" s="69" t="s">
        <v>174</v>
      </c>
      <c r="E50" s="70">
        <v>6735567.6200000001</v>
      </c>
    </row>
    <row r="51" spans="1:5" customFormat="1" ht="51" x14ac:dyDescent="0.2">
      <c r="A51" s="64">
        <v>45515</v>
      </c>
      <c r="B51" s="68">
        <v>4570</v>
      </c>
      <c r="C51" s="69" t="s">
        <v>175</v>
      </c>
      <c r="D51" s="69" t="s">
        <v>176</v>
      </c>
      <c r="E51" s="70">
        <v>188699.7</v>
      </c>
    </row>
    <row r="52" spans="1:5" customFormat="1" ht="76.5" x14ac:dyDescent="0.2">
      <c r="A52" s="64">
        <v>45607</v>
      </c>
      <c r="B52" s="68">
        <v>4577</v>
      </c>
      <c r="C52" s="69" t="s">
        <v>177</v>
      </c>
      <c r="D52" s="69" t="s">
        <v>178</v>
      </c>
      <c r="E52" s="70">
        <v>190959.4</v>
      </c>
    </row>
    <row r="53" spans="1:5" customFormat="1" ht="76.5" x14ac:dyDescent="0.2">
      <c r="A53" s="64">
        <v>45607</v>
      </c>
      <c r="B53" s="68">
        <v>4580</v>
      </c>
      <c r="C53" s="69" t="s">
        <v>179</v>
      </c>
      <c r="D53" s="69" t="s">
        <v>180</v>
      </c>
      <c r="E53" s="70">
        <v>575521.4</v>
      </c>
    </row>
    <row r="54" spans="1:5" customFormat="1" ht="63.75" x14ac:dyDescent="0.2">
      <c r="A54" s="64">
        <v>45607</v>
      </c>
      <c r="B54" s="68">
        <v>4581</v>
      </c>
      <c r="C54" s="69" t="s">
        <v>181</v>
      </c>
      <c r="D54" s="69" t="s">
        <v>182</v>
      </c>
      <c r="E54" s="70">
        <v>365127.4</v>
      </c>
    </row>
    <row r="55" spans="1:5" customFormat="1" ht="51" x14ac:dyDescent="0.2">
      <c r="A55" s="64">
        <v>45637</v>
      </c>
      <c r="B55" s="68">
        <v>4595</v>
      </c>
      <c r="C55" s="69" t="s">
        <v>183</v>
      </c>
      <c r="D55" s="69" t="s">
        <v>184</v>
      </c>
      <c r="E55" s="70">
        <v>1044744.62</v>
      </c>
    </row>
    <row r="56" spans="1:5" customFormat="1" ht="25.5" x14ac:dyDescent="0.2">
      <c r="A56" s="64">
        <v>45637</v>
      </c>
      <c r="B56" s="68">
        <v>4598</v>
      </c>
      <c r="C56" s="69" t="s">
        <v>0</v>
      </c>
      <c r="D56" s="69" t="s">
        <v>185</v>
      </c>
      <c r="E56" s="70">
        <v>3275</v>
      </c>
    </row>
    <row r="57" spans="1:5" customFormat="1" ht="25.5" x14ac:dyDescent="0.2">
      <c r="A57" s="64">
        <v>45637</v>
      </c>
      <c r="B57" s="68">
        <v>4600</v>
      </c>
      <c r="C57" s="69" t="s">
        <v>0</v>
      </c>
      <c r="D57" s="69" t="s">
        <v>186</v>
      </c>
      <c r="E57" s="70">
        <v>247346.57</v>
      </c>
    </row>
    <row r="58" spans="1:5" customFormat="1" ht="51" x14ac:dyDescent="0.2">
      <c r="A58" s="64">
        <v>45637</v>
      </c>
      <c r="B58" s="68">
        <v>4605</v>
      </c>
      <c r="C58" s="69" t="s">
        <v>187</v>
      </c>
      <c r="D58" s="69" t="s">
        <v>188</v>
      </c>
      <c r="E58" s="70">
        <v>214760</v>
      </c>
    </row>
    <row r="59" spans="1:5" customFormat="1" ht="76.5" x14ac:dyDescent="0.2">
      <c r="A59" s="64">
        <v>45637</v>
      </c>
      <c r="B59" s="68">
        <v>4607</v>
      </c>
      <c r="C59" s="69" t="s">
        <v>189</v>
      </c>
      <c r="D59" s="69" t="s">
        <v>190</v>
      </c>
      <c r="E59" s="70">
        <v>227837.33</v>
      </c>
    </row>
    <row r="60" spans="1:5" customFormat="1" ht="76.5" x14ac:dyDescent="0.2">
      <c r="A60" s="64">
        <v>45637</v>
      </c>
      <c r="B60" s="68">
        <v>4608</v>
      </c>
      <c r="C60" s="69" t="s">
        <v>189</v>
      </c>
      <c r="D60" s="69" t="s">
        <v>191</v>
      </c>
      <c r="E60" s="70">
        <v>455674.66</v>
      </c>
    </row>
    <row r="61" spans="1:5" customFormat="1" x14ac:dyDescent="0.2">
      <c r="A61" s="64" t="s">
        <v>192</v>
      </c>
      <c r="B61" s="68">
        <v>4631</v>
      </c>
      <c r="C61" s="69" t="s">
        <v>193</v>
      </c>
      <c r="D61" s="69" t="s">
        <v>194</v>
      </c>
      <c r="E61" s="70">
        <v>24970139.440000001</v>
      </c>
    </row>
    <row r="62" spans="1:5" customFormat="1" x14ac:dyDescent="0.2">
      <c r="A62" s="64" t="s">
        <v>192</v>
      </c>
      <c r="B62" s="68">
        <v>4633</v>
      </c>
      <c r="C62" s="69" t="s">
        <v>193</v>
      </c>
      <c r="D62" s="69" t="s">
        <v>195</v>
      </c>
      <c r="E62" s="70">
        <v>11999795.84</v>
      </c>
    </row>
    <row r="63" spans="1:5" customFormat="1" x14ac:dyDescent="0.2">
      <c r="A63" s="64" t="s">
        <v>192</v>
      </c>
      <c r="B63" s="68">
        <v>4635</v>
      </c>
      <c r="C63" s="69" t="s">
        <v>193</v>
      </c>
      <c r="D63" s="69" t="s">
        <v>196</v>
      </c>
      <c r="E63" s="70">
        <v>19912418.73</v>
      </c>
    </row>
    <row r="64" spans="1:5" customFormat="1" ht="25.5" x14ac:dyDescent="0.2">
      <c r="A64" s="64" t="s">
        <v>192</v>
      </c>
      <c r="B64" s="68">
        <v>4637</v>
      </c>
      <c r="C64" s="69" t="s">
        <v>0</v>
      </c>
      <c r="D64" s="69" t="s">
        <v>197</v>
      </c>
      <c r="E64" s="70">
        <v>2524000</v>
      </c>
    </row>
    <row r="65" spans="1:5" customFormat="1" x14ac:dyDescent="0.2">
      <c r="A65" s="64" t="s">
        <v>192</v>
      </c>
      <c r="B65" s="68">
        <v>4639</v>
      </c>
      <c r="C65" s="69" t="s">
        <v>193</v>
      </c>
      <c r="D65" s="69" t="s">
        <v>198</v>
      </c>
      <c r="E65" s="70">
        <v>4667177.37</v>
      </c>
    </row>
    <row r="66" spans="1:5" customFormat="1" x14ac:dyDescent="0.2">
      <c r="A66" s="64" t="s">
        <v>192</v>
      </c>
      <c r="B66" s="68">
        <v>4641</v>
      </c>
      <c r="C66" s="69" t="s">
        <v>193</v>
      </c>
      <c r="D66" s="69" t="s">
        <v>199</v>
      </c>
      <c r="E66" s="70">
        <v>851993.1</v>
      </c>
    </row>
    <row r="67" spans="1:5" customFormat="1" x14ac:dyDescent="0.2">
      <c r="A67" s="64" t="s">
        <v>192</v>
      </c>
      <c r="B67" s="68">
        <v>4643</v>
      </c>
      <c r="C67" s="69" t="s">
        <v>193</v>
      </c>
      <c r="D67" s="69" t="s">
        <v>200</v>
      </c>
      <c r="E67" s="70">
        <v>783972</v>
      </c>
    </row>
    <row r="68" spans="1:5" customFormat="1" x14ac:dyDescent="0.2">
      <c r="A68" s="64" t="s">
        <v>192</v>
      </c>
      <c r="B68" s="68">
        <v>4645</v>
      </c>
      <c r="C68" s="69" t="s">
        <v>193</v>
      </c>
      <c r="D68" s="69" t="s">
        <v>201</v>
      </c>
      <c r="E68" s="70">
        <v>674302.55</v>
      </c>
    </row>
    <row r="69" spans="1:5" customFormat="1" x14ac:dyDescent="0.2">
      <c r="A69" s="64" t="s">
        <v>192</v>
      </c>
      <c r="B69" s="68">
        <v>4647</v>
      </c>
      <c r="C69" s="69" t="s">
        <v>193</v>
      </c>
      <c r="D69" s="69" t="s">
        <v>202</v>
      </c>
      <c r="E69" s="70">
        <v>993975.41</v>
      </c>
    </row>
    <row r="70" spans="1:5" customFormat="1" ht="25.5" x14ac:dyDescent="0.2">
      <c r="A70" s="64" t="s">
        <v>192</v>
      </c>
      <c r="B70" s="68">
        <v>4649</v>
      </c>
      <c r="C70" s="69" t="s">
        <v>0</v>
      </c>
      <c r="D70" s="69" t="s">
        <v>203</v>
      </c>
      <c r="E70" s="70">
        <v>25000</v>
      </c>
    </row>
    <row r="71" spans="1:5" customFormat="1" x14ac:dyDescent="0.2">
      <c r="A71" s="64" t="s">
        <v>192</v>
      </c>
      <c r="B71" s="68">
        <v>4651</v>
      </c>
      <c r="C71" s="69" t="s">
        <v>193</v>
      </c>
      <c r="D71" s="69" t="s">
        <v>204</v>
      </c>
      <c r="E71" s="70">
        <v>236344.5</v>
      </c>
    </row>
    <row r="72" spans="1:5" customFormat="1" ht="51" x14ac:dyDescent="0.2">
      <c r="A72" s="64" t="s">
        <v>192</v>
      </c>
      <c r="B72" s="68">
        <v>4659</v>
      </c>
      <c r="C72" s="69" t="s">
        <v>205</v>
      </c>
      <c r="D72" s="69" t="s">
        <v>206</v>
      </c>
      <c r="E72" s="70">
        <v>282936.01</v>
      </c>
    </row>
    <row r="73" spans="1:5" customFormat="1" ht="76.5" x14ac:dyDescent="0.2">
      <c r="A73" s="64" t="s">
        <v>192</v>
      </c>
      <c r="B73" s="68">
        <v>4668</v>
      </c>
      <c r="C73" s="69" t="s">
        <v>154</v>
      </c>
      <c r="D73" s="69" t="s">
        <v>207</v>
      </c>
      <c r="E73" s="70">
        <v>24780</v>
      </c>
    </row>
    <row r="74" spans="1:5" customFormat="1" ht="63.75" x14ac:dyDescent="0.2">
      <c r="A74" s="64" t="s">
        <v>192</v>
      </c>
      <c r="B74" s="68">
        <v>4671</v>
      </c>
      <c r="C74" s="69" t="s">
        <v>208</v>
      </c>
      <c r="D74" s="69" t="s">
        <v>209</v>
      </c>
      <c r="E74" s="70">
        <v>982893.61</v>
      </c>
    </row>
    <row r="75" spans="1:5" customFormat="1" ht="76.5" x14ac:dyDescent="0.2">
      <c r="A75" s="64" t="s">
        <v>192</v>
      </c>
      <c r="B75" s="68">
        <v>4672</v>
      </c>
      <c r="C75" s="69" t="s">
        <v>152</v>
      </c>
      <c r="D75" s="69" t="s">
        <v>210</v>
      </c>
      <c r="E75" s="70">
        <v>26550</v>
      </c>
    </row>
    <row r="76" spans="1:5" customFormat="1" ht="51" x14ac:dyDescent="0.2">
      <c r="A76" s="64" t="s">
        <v>192</v>
      </c>
      <c r="B76" s="68">
        <v>4676</v>
      </c>
      <c r="C76" s="69" t="s">
        <v>140</v>
      </c>
      <c r="D76" s="69" t="s">
        <v>211</v>
      </c>
      <c r="E76" s="70">
        <v>11800</v>
      </c>
    </row>
    <row r="77" spans="1:5" customFormat="1" ht="76.5" x14ac:dyDescent="0.2">
      <c r="A77" s="64" t="s">
        <v>192</v>
      </c>
      <c r="B77" s="68">
        <v>4680</v>
      </c>
      <c r="C77" s="69" t="s">
        <v>212</v>
      </c>
      <c r="D77" s="69" t="s">
        <v>213</v>
      </c>
      <c r="E77" s="70">
        <v>1719</v>
      </c>
    </row>
    <row r="78" spans="1:5" customFormat="1" ht="76.5" x14ac:dyDescent="0.2">
      <c r="A78" s="64" t="s">
        <v>214</v>
      </c>
      <c r="B78" s="68">
        <v>4687</v>
      </c>
      <c r="C78" s="69" t="s">
        <v>215</v>
      </c>
      <c r="D78" s="69" t="s">
        <v>216</v>
      </c>
      <c r="E78" s="70">
        <v>1771540.19</v>
      </c>
    </row>
    <row r="79" spans="1:5" customFormat="1" ht="51" x14ac:dyDescent="0.2">
      <c r="A79" s="64" t="s">
        <v>214</v>
      </c>
      <c r="B79" s="68">
        <v>4691</v>
      </c>
      <c r="C79" s="69" t="s">
        <v>217</v>
      </c>
      <c r="D79" s="69" t="s">
        <v>218</v>
      </c>
      <c r="E79" s="70">
        <v>1888730.26</v>
      </c>
    </row>
    <row r="80" spans="1:5" customFormat="1" ht="38.25" x14ac:dyDescent="0.2">
      <c r="A80" s="64" t="s">
        <v>214</v>
      </c>
      <c r="B80" s="68">
        <v>4708</v>
      </c>
      <c r="C80" s="69" t="s">
        <v>219</v>
      </c>
      <c r="D80" s="69" t="s">
        <v>220</v>
      </c>
      <c r="E80" s="70">
        <v>76300</v>
      </c>
    </row>
    <row r="81" spans="1:7" customFormat="1" ht="38.25" x14ac:dyDescent="0.2">
      <c r="A81" s="64" t="s">
        <v>214</v>
      </c>
      <c r="B81" s="68">
        <v>4710</v>
      </c>
      <c r="C81" s="69" t="s">
        <v>219</v>
      </c>
      <c r="D81" s="69" t="s">
        <v>221</v>
      </c>
      <c r="E81" s="70">
        <v>76300</v>
      </c>
    </row>
    <row r="82" spans="1:7" customFormat="1" ht="51" x14ac:dyDescent="0.2">
      <c r="A82" s="64" t="s">
        <v>222</v>
      </c>
      <c r="B82" s="68">
        <v>4716</v>
      </c>
      <c r="C82" s="69" t="s">
        <v>223</v>
      </c>
      <c r="D82" s="69" t="s">
        <v>224</v>
      </c>
      <c r="E82" s="70">
        <v>84220</v>
      </c>
    </row>
    <row r="83" spans="1:7" customFormat="1" ht="38.25" x14ac:dyDescent="0.2">
      <c r="A83" s="64" t="s">
        <v>222</v>
      </c>
      <c r="B83" s="68">
        <v>4717</v>
      </c>
      <c r="C83" s="69" t="s">
        <v>225</v>
      </c>
      <c r="D83" s="69" t="s">
        <v>226</v>
      </c>
      <c r="E83" s="70">
        <v>100000</v>
      </c>
      <c r="G83" t="s">
        <v>104</v>
      </c>
    </row>
    <row r="84" spans="1:7" customFormat="1" ht="63.75" x14ac:dyDescent="0.2">
      <c r="A84" s="64" t="s">
        <v>222</v>
      </c>
      <c r="B84" s="68">
        <v>4724</v>
      </c>
      <c r="C84" s="69" t="s">
        <v>227</v>
      </c>
      <c r="D84" s="69" t="s">
        <v>228</v>
      </c>
      <c r="E84" s="70">
        <v>8487072.0199999996</v>
      </c>
    </row>
    <row r="85" spans="1:7" customFormat="1" ht="51" x14ac:dyDescent="0.2">
      <c r="A85" s="64" t="s">
        <v>222</v>
      </c>
      <c r="B85" s="68">
        <v>4727</v>
      </c>
      <c r="C85" s="69" t="s">
        <v>229</v>
      </c>
      <c r="D85" s="69" t="s">
        <v>230</v>
      </c>
      <c r="E85" s="70">
        <v>70319</v>
      </c>
    </row>
    <row r="86" spans="1:7" customFormat="1" ht="51" x14ac:dyDescent="0.2">
      <c r="A86" s="64" t="s">
        <v>222</v>
      </c>
      <c r="B86" s="68">
        <v>4739</v>
      </c>
      <c r="C86" s="69" t="s">
        <v>231</v>
      </c>
      <c r="D86" s="69" t="s">
        <v>232</v>
      </c>
      <c r="E86" s="70">
        <v>506102</v>
      </c>
    </row>
    <row r="87" spans="1:7" customFormat="1" ht="63.75" x14ac:dyDescent="0.2">
      <c r="A87" s="64" t="s">
        <v>222</v>
      </c>
      <c r="B87" s="68">
        <v>4742</v>
      </c>
      <c r="C87" s="69" t="s">
        <v>233</v>
      </c>
      <c r="D87" s="69" t="s">
        <v>234</v>
      </c>
      <c r="E87" s="70">
        <v>1500</v>
      </c>
    </row>
    <row r="88" spans="1:7" customFormat="1" ht="51" x14ac:dyDescent="0.2">
      <c r="A88" s="64" t="s">
        <v>235</v>
      </c>
      <c r="B88" s="68">
        <v>4746</v>
      </c>
      <c r="C88" s="69" t="s">
        <v>236</v>
      </c>
      <c r="D88" s="69" t="s">
        <v>237</v>
      </c>
      <c r="E88" s="70">
        <v>137714.97</v>
      </c>
    </row>
    <row r="89" spans="1:7" customFormat="1" ht="51" x14ac:dyDescent="0.2">
      <c r="A89" s="64" t="s">
        <v>235</v>
      </c>
      <c r="B89" s="68">
        <v>4747</v>
      </c>
      <c r="C89" s="69" t="s">
        <v>238</v>
      </c>
      <c r="D89" s="69" t="s">
        <v>239</v>
      </c>
      <c r="E89" s="70">
        <v>9009.02</v>
      </c>
    </row>
    <row r="90" spans="1:7" customFormat="1" ht="51" x14ac:dyDescent="0.2">
      <c r="A90" s="64" t="s">
        <v>235</v>
      </c>
      <c r="B90" s="68">
        <v>4748</v>
      </c>
      <c r="C90" s="69" t="s">
        <v>240</v>
      </c>
      <c r="D90" s="69" t="s">
        <v>241</v>
      </c>
      <c r="E90" s="70">
        <v>25000</v>
      </c>
    </row>
    <row r="91" spans="1:7" customFormat="1" ht="63.75" x14ac:dyDescent="0.2">
      <c r="A91" s="64" t="s">
        <v>235</v>
      </c>
      <c r="B91" s="68">
        <v>4749</v>
      </c>
      <c r="C91" s="69" t="s">
        <v>242</v>
      </c>
      <c r="D91" s="69" t="s">
        <v>243</v>
      </c>
      <c r="E91" s="70">
        <v>43306</v>
      </c>
    </row>
    <row r="92" spans="1:7" customFormat="1" ht="51" x14ac:dyDescent="0.2">
      <c r="A92" s="64" t="s">
        <v>235</v>
      </c>
      <c r="B92" s="68">
        <v>4750</v>
      </c>
      <c r="C92" s="69" t="s">
        <v>244</v>
      </c>
      <c r="D92" s="69" t="s">
        <v>245</v>
      </c>
      <c r="E92" s="70">
        <v>27918.799999999999</v>
      </c>
    </row>
    <row r="93" spans="1:7" customFormat="1" ht="63.75" x14ac:dyDescent="0.2">
      <c r="A93" s="64" t="s">
        <v>235</v>
      </c>
      <c r="B93" s="68">
        <v>4751</v>
      </c>
      <c r="C93" s="69" t="s">
        <v>246</v>
      </c>
      <c r="D93" s="69" t="s">
        <v>247</v>
      </c>
      <c r="E93" s="70">
        <v>168525.24</v>
      </c>
    </row>
    <row r="94" spans="1:7" customFormat="1" ht="63.75" x14ac:dyDescent="0.2">
      <c r="A94" s="64" t="s">
        <v>235</v>
      </c>
      <c r="B94" s="68">
        <v>4758</v>
      </c>
      <c r="C94" s="69" t="s">
        <v>248</v>
      </c>
      <c r="D94" s="69" t="s">
        <v>249</v>
      </c>
      <c r="E94" s="70">
        <v>199892</v>
      </c>
    </row>
    <row r="95" spans="1:7" customFormat="1" ht="63.75" x14ac:dyDescent="0.2">
      <c r="A95" s="64" t="s">
        <v>250</v>
      </c>
      <c r="B95" s="68">
        <v>4765</v>
      </c>
      <c r="C95" s="69" t="s">
        <v>251</v>
      </c>
      <c r="D95" s="69" t="s">
        <v>252</v>
      </c>
      <c r="E95" s="70">
        <v>191594.15</v>
      </c>
    </row>
    <row r="96" spans="1:7" customFormat="1" ht="76.5" x14ac:dyDescent="0.2">
      <c r="A96" s="64" t="s">
        <v>250</v>
      </c>
      <c r="B96" s="68">
        <v>4769</v>
      </c>
      <c r="C96" s="69" t="s">
        <v>253</v>
      </c>
      <c r="D96" s="69" t="s">
        <v>254</v>
      </c>
      <c r="E96" s="70">
        <v>140344.85999999999</v>
      </c>
    </row>
    <row r="97" spans="1:5" customFormat="1" ht="76.5" x14ac:dyDescent="0.2">
      <c r="A97" s="64" t="s">
        <v>250</v>
      </c>
      <c r="B97" s="68">
        <v>4770</v>
      </c>
      <c r="C97" s="69" t="s">
        <v>255</v>
      </c>
      <c r="D97" s="69" t="s">
        <v>256</v>
      </c>
      <c r="E97" s="70">
        <v>955045.27</v>
      </c>
    </row>
    <row r="98" spans="1:5" customFormat="1" ht="63.75" x14ac:dyDescent="0.2">
      <c r="A98" s="64" t="s">
        <v>250</v>
      </c>
      <c r="B98" s="68">
        <v>4772</v>
      </c>
      <c r="C98" s="69" t="s">
        <v>257</v>
      </c>
      <c r="D98" s="69" t="s">
        <v>258</v>
      </c>
      <c r="E98" s="70">
        <v>228967.2</v>
      </c>
    </row>
    <row r="99" spans="1:5" customFormat="1" ht="76.5" x14ac:dyDescent="0.2">
      <c r="A99" s="64" t="s">
        <v>250</v>
      </c>
      <c r="B99" s="68">
        <v>4778</v>
      </c>
      <c r="C99" s="69" t="s">
        <v>259</v>
      </c>
      <c r="D99" s="69" t="s">
        <v>260</v>
      </c>
      <c r="E99" s="70">
        <v>141600</v>
      </c>
    </row>
    <row r="100" spans="1:5" customFormat="1" ht="76.5" x14ac:dyDescent="0.2">
      <c r="A100" s="64" t="s">
        <v>250</v>
      </c>
      <c r="B100" s="68">
        <v>4779</v>
      </c>
      <c r="C100" s="69" t="s">
        <v>261</v>
      </c>
      <c r="D100" s="69" t="s">
        <v>262</v>
      </c>
      <c r="E100" s="70">
        <v>130868</v>
      </c>
    </row>
    <row r="101" spans="1:5" customFormat="1" ht="51" x14ac:dyDescent="0.2">
      <c r="A101" s="64" t="s">
        <v>250</v>
      </c>
      <c r="B101" s="68">
        <v>4784</v>
      </c>
      <c r="C101" s="69" t="s">
        <v>263</v>
      </c>
      <c r="D101" s="69" t="s">
        <v>264</v>
      </c>
      <c r="E101" s="70">
        <v>26032623.100000001</v>
      </c>
    </row>
    <row r="102" spans="1:5" customFormat="1" ht="38.25" x14ac:dyDescent="0.2">
      <c r="A102" s="64" t="s">
        <v>250</v>
      </c>
      <c r="B102" s="68">
        <v>4786</v>
      </c>
      <c r="C102" s="69" t="s">
        <v>263</v>
      </c>
      <c r="D102" s="69" t="s">
        <v>265</v>
      </c>
      <c r="E102" s="70">
        <v>13728427.82</v>
      </c>
    </row>
    <row r="103" spans="1:5" customFormat="1" ht="22.15" customHeight="1" x14ac:dyDescent="0.2">
      <c r="A103" s="64" t="s">
        <v>266</v>
      </c>
      <c r="B103" s="68">
        <v>4813</v>
      </c>
      <c r="C103" s="69" t="s">
        <v>0</v>
      </c>
      <c r="D103" s="69" t="s">
        <v>185</v>
      </c>
      <c r="E103" s="70">
        <v>4830</v>
      </c>
    </row>
    <row r="104" spans="1:5" customFormat="1" ht="22.15" customHeight="1" x14ac:dyDescent="0.2">
      <c r="A104" s="64" t="s">
        <v>266</v>
      </c>
      <c r="B104" s="68">
        <v>4815</v>
      </c>
      <c r="C104" s="69" t="s">
        <v>193</v>
      </c>
      <c r="D104" s="69" t="s">
        <v>267</v>
      </c>
      <c r="E104" s="70">
        <v>92203.51</v>
      </c>
    </row>
    <row r="105" spans="1:5" customFormat="1" ht="38.25" x14ac:dyDescent="0.2">
      <c r="A105" s="64" t="s">
        <v>268</v>
      </c>
      <c r="B105" s="68">
        <v>4845</v>
      </c>
      <c r="C105" s="69" t="s">
        <v>269</v>
      </c>
      <c r="D105" s="69" t="s">
        <v>270</v>
      </c>
      <c r="E105" s="70">
        <v>1343916.65</v>
      </c>
    </row>
    <row r="106" spans="1:5" customFormat="1" ht="38.25" x14ac:dyDescent="0.2">
      <c r="A106" s="64" t="s">
        <v>268</v>
      </c>
      <c r="B106" s="68">
        <v>4848</v>
      </c>
      <c r="C106" s="69" t="s">
        <v>269</v>
      </c>
      <c r="D106" s="69" t="s">
        <v>271</v>
      </c>
      <c r="E106" s="70">
        <v>2805250.35</v>
      </c>
    </row>
    <row r="107" spans="1:5" customFormat="1" ht="51" x14ac:dyDescent="0.2">
      <c r="A107" s="64" t="s">
        <v>268</v>
      </c>
      <c r="B107" s="68">
        <v>4849</v>
      </c>
      <c r="C107" s="69" t="s">
        <v>272</v>
      </c>
      <c r="D107" s="69" t="s">
        <v>273</v>
      </c>
      <c r="E107" s="70">
        <v>212400</v>
      </c>
    </row>
    <row r="108" spans="1:5" customFormat="1" ht="63.75" x14ac:dyDescent="0.2">
      <c r="A108" s="64" t="s">
        <v>268</v>
      </c>
      <c r="B108" s="68">
        <v>4851</v>
      </c>
      <c r="C108" s="69" t="s">
        <v>274</v>
      </c>
      <c r="D108" s="69" t="s">
        <v>275</v>
      </c>
      <c r="E108" s="70">
        <v>9905.0300000000007</v>
      </c>
    </row>
    <row r="109" spans="1:5" customFormat="1" ht="51" x14ac:dyDescent="0.2">
      <c r="A109" s="64" t="s">
        <v>268</v>
      </c>
      <c r="B109" s="68">
        <v>4853</v>
      </c>
      <c r="C109" s="69" t="s">
        <v>276</v>
      </c>
      <c r="D109" s="69" t="s">
        <v>277</v>
      </c>
      <c r="E109" s="70">
        <v>503978</v>
      </c>
    </row>
    <row r="110" spans="1:5" customFormat="1" ht="25.5" x14ac:dyDescent="0.2">
      <c r="A110" s="64" t="s">
        <v>268</v>
      </c>
      <c r="B110" s="68">
        <v>4855</v>
      </c>
      <c r="C110" s="69" t="s">
        <v>0</v>
      </c>
      <c r="D110" s="69" t="s">
        <v>278</v>
      </c>
      <c r="E110" s="70">
        <v>4148000</v>
      </c>
    </row>
    <row r="111" spans="1:5" customFormat="1" ht="51" x14ac:dyDescent="0.2">
      <c r="A111" s="64" t="s">
        <v>268</v>
      </c>
      <c r="B111" s="68">
        <v>4857</v>
      </c>
      <c r="C111" s="69" t="s">
        <v>279</v>
      </c>
      <c r="D111" s="69" t="s">
        <v>280</v>
      </c>
      <c r="E111" s="70">
        <v>230603.86</v>
      </c>
    </row>
    <row r="112" spans="1:5" customFormat="1" ht="51" x14ac:dyDescent="0.2">
      <c r="A112" s="64" t="s">
        <v>268</v>
      </c>
      <c r="B112" s="68">
        <v>4858</v>
      </c>
      <c r="C112" s="69" t="s">
        <v>281</v>
      </c>
      <c r="D112" s="69" t="s">
        <v>282</v>
      </c>
      <c r="E112" s="70">
        <v>280000.78999999998</v>
      </c>
    </row>
    <row r="113" spans="1:5" customFormat="1" ht="63.75" x14ac:dyDescent="0.2">
      <c r="A113" s="64" t="s">
        <v>268</v>
      </c>
      <c r="B113" s="68">
        <v>4864</v>
      </c>
      <c r="C113" s="69" t="s">
        <v>156</v>
      </c>
      <c r="D113" s="69" t="s">
        <v>283</v>
      </c>
      <c r="E113" s="70">
        <v>39675</v>
      </c>
    </row>
    <row r="114" spans="1:5" customFormat="1" ht="51" x14ac:dyDescent="0.2">
      <c r="A114" s="64" t="s">
        <v>268</v>
      </c>
      <c r="B114" s="68">
        <v>4866</v>
      </c>
      <c r="C114" s="69" t="s">
        <v>284</v>
      </c>
      <c r="D114" s="69" t="s">
        <v>285</v>
      </c>
      <c r="E114" s="70">
        <v>1188024</v>
      </c>
    </row>
    <row r="115" spans="1:5" customFormat="1" ht="76.5" x14ac:dyDescent="0.2">
      <c r="A115" s="64" t="s">
        <v>268</v>
      </c>
      <c r="B115" s="68">
        <v>4869</v>
      </c>
      <c r="C115" s="69" t="s">
        <v>244</v>
      </c>
      <c r="D115" s="69" t="s">
        <v>286</v>
      </c>
      <c r="E115" s="70">
        <v>30113.599999999999</v>
      </c>
    </row>
    <row r="116" spans="1:5" customFormat="1" ht="27" customHeight="1" x14ac:dyDescent="0.2">
      <c r="A116" s="64" t="s">
        <v>287</v>
      </c>
      <c r="B116" s="68">
        <v>4871</v>
      </c>
      <c r="C116" s="69" t="s">
        <v>0</v>
      </c>
      <c r="D116" s="69" t="s">
        <v>288</v>
      </c>
      <c r="E116" s="70">
        <v>21466078.84</v>
      </c>
    </row>
    <row r="117" spans="1:5" customFormat="1" ht="27" customHeight="1" x14ac:dyDescent="0.2">
      <c r="A117" s="64" t="s">
        <v>287</v>
      </c>
      <c r="B117" s="68">
        <v>4873</v>
      </c>
      <c r="C117" s="69" t="s">
        <v>0</v>
      </c>
      <c r="D117" s="69" t="s">
        <v>289</v>
      </c>
      <c r="E117" s="70">
        <v>585735.55000000005</v>
      </c>
    </row>
    <row r="118" spans="1:5" customFormat="1" ht="27" customHeight="1" x14ac:dyDescent="0.2">
      <c r="A118" s="64" t="s">
        <v>287</v>
      </c>
      <c r="B118" s="68">
        <v>4875</v>
      </c>
      <c r="C118" s="69" t="s">
        <v>0</v>
      </c>
      <c r="D118" s="69" t="s">
        <v>290</v>
      </c>
      <c r="E118" s="70">
        <v>2087166.69</v>
      </c>
    </row>
    <row r="119" spans="1:5" customFormat="1" ht="27" customHeight="1" x14ac:dyDescent="0.2">
      <c r="A119" s="64" t="s">
        <v>287</v>
      </c>
      <c r="B119" s="68">
        <v>4877</v>
      </c>
      <c r="C119" s="69" t="s">
        <v>0</v>
      </c>
      <c r="D119" s="69" t="s">
        <v>291</v>
      </c>
      <c r="E119" s="70">
        <v>935491.04</v>
      </c>
    </row>
    <row r="120" spans="1:5" customFormat="1" ht="27" customHeight="1" x14ac:dyDescent="0.2">
      <c r="A120" s="64" t="s">
        <v>287</v>
      </c>
      <c r="B120" s="68">
        <v>4881</v>
      </c>
      <c r="C120" s="69" t="s">
        <v>0</v>
      </c>
      <c r="D120" s="69" t="s">
        <v>292</v>
      </c>
      <c r="E120" s="70">
        <v>58116.67</v>
      </c>
    </row>
    <row r="121" spans="1:5" customFormat="1" ht="27" customHeight="1" x14ac:dyDescent="0.2">
      <c r="A121" s="64" t="s">
        <v>287</v>
      </c>
      <c r="B121" s="68">
        <v>4883</v>
      </c>
      <c r="C121" s="69" t="s">
        <v>0</v>
      </c>
      <c r="D121" s="69" t="s">
        <v>293</v>
      </c>
      <c r="E121" s="70">
        <v>269166.67</v>
      </c>
    </row>
    <row r="122" spans="1:5" customFormat="1" ht="27" customHeight="1" x14ac:dyDescent="0.2">
      <c r="A122" s="64" t="s">
        <v>287</v>
      </c>
      <c r="B122" s="68">
        <v>4885</v>
      </c>
      <c r="C122" s="69" t="s">
        <v>0</v>
      </c>
      <c r="D122" s="69" t="s">
        <v>294</v>
      </c>
      <c r="E122" s="70">
        <v>183333.33</v>
      </c>
    </row>
    <row r="123" spans="1:5" customFormat="1" ht="27" customHeight="1" x14ac:dyDescent="0.2">
      <c r="A123" s="64" t="s">
        <v>287</v>
      </c>
      <c r="B123" s="68">
        <v>4893</v>
      </c>
      <c r="C123" s="69" t="s">
        <v>0</v>
      </c>
      <c r="D123" s="69" t="s">
        <v>295</v>
      </c>
      <c r="E123" s="70">
        <v>16465908.32</v>
      </c>
    </row>
    <row r="124" spans="1:5" customFormat="1" ht="27" customHeight="1" x14ac:dyDescent="0.2">
      <c r="A124" s="64" t="s">
        <v>287</v>
      </c>
      <c r="B124" s="68">
        <v>4895</v>
      </c>
      <c r="C124" s="69" t="s">
        <v>0</v>
      </c>
      <c r="D124" s="69" t="s">
        <v>296</v>
      </c>
      <c r="E124" s="70">
        <v>639597.23</v>
      </c>
    </row>
    <row r="125" spans="1:5" customFormat="1" ht="27" customHeight="1" x14ac:dyDescent="0.2">
      <c r="A125" s="64" t="s">
        <v>287</v>
      </c>
      <c r="B125" s="68">
        <v>4897</v>
      </c>
      <c r="C125" s="69" t="s">
        <v>0</v>
      </c>
      <c r="D125" s="69" t="s">
        <v>297</v>
      </c>
      <c r="E125" s="70">
        <v>8750</v>
      </c>
    </row>
    <row r="126" spans="1:5" customFormat="1" ht="27" customHeight="1" x14ac:dyDescent="0.2">
      <c r="A126" s="64" t="s">
        <v>287</v>
      </c>
      <c r="B126" s="68">
        <v>4899</v>
      </c>
      <c r="C126" s="69" t="s">
        <v>0</v>
      </c>
      <c r="D126" s="69" t="s">
        <v>298</v>
      </c>
      <c r="E126" s="70">
        <v>3634168.27</v>
      </c>
    </row>
    <row r="127" spans="1:5" customFormat="1" ht="27" customHeight="1" x14ac:dyDescent="0.2">
      <c r="A127" s="64" t="s">
        <v>287</v>
      </c>
      <c r="B127" s="68">
        <v>4901</v>
      </c>
      <c r="C127" s="69" t="s">
        <v>0</v>
      </c>
      <c r="D127" s="69" t="s">
        <v>299</v>
      </c>
      <c r="E127" s="70">
        <v>14583.33</v>
      </c>
    </row>
    <row r="128" spans="1:5" customFormat="1" ht="25.5" x14ac:dyDescent="0.2">
      <c r="A128" s="64" t="s">
        <v>287</v>
      </c>
      <c r="B128" s="68">
        <v>4903</v>
      </c>
      <c r="C128" s="69" t="s">
        <v>0</v>
      </c>
      <c r="D128" s="69" t="s">
        <v>300</v>
      </c>
      <c r="E128" s="70">
        <v>9561260.7799999993</v>
      </c>
    </row>
    <row r="129" spans="1:5" customFormat="1" ht="25.5" x14ac:dyDescent="0.2">
      <c r="A129" s="64" t="s">
        <v>287</v>
      </c>
      <c r="B129" s="68">
        <v>4905</v>
      </c>
      <c r="C129" s="69" t="s">
        <v>0</v>
      </c>
      <c r="D129" s="69" t="s">
        <v>301</v>
      </c>
      <c r="E129" s="70">
        <v>206605.55</v>
      </c>
    </row>
    <row r="130" spans="1:5" customFormat="1" ht="51" x14ac:dyDescent="0.2">
      <c r="A130" s="64" t="s">
        <v>287</v>
      </c>
      <c r="B130" s="68">
        <v>4910</v>
      </c>
      <c r="C130" s="69" t="s">
        <v>302</v>
      </c>
      <c r="D130" s="69" t="s">
        <v>303</v>
      </c>
      <c r="E130" s="70">
        <v>916867.9</v>
      </c>
    </row>
    <row r="131" spans="1:5" customFormat="1" ht="63.75" x14ac:dyDescent="0.2">
      <c r="A131" s="64" t="s">
        <v>287</v>
      </c>
      <c r="B131" s="68">
        <v>4914</v>
      </c>
      <c r="C131" s="69" t="s">
        <v>304</v>
      </c>
      <c r="D131" s="69" t="s">
        <v>305</v>
      </c>
      <c r="E131" s="70">
        <v>906098.4</v>
      </c>
    </row>
    <row r="132" spans="1:5" customFormat="1" ht="25.15" customHeight="1" x14ac:dyDescent="0.2">
      <c r="A132" s="64" t="s">
        <v>306</v>
      </c>
      <c r="B132" s="68">
        <v>4920</v>
      </c>
      <c r="C132" s="69" t="s">
        <v>0</v>
      </c>
      <c r="D132" s="69" t="s">
        <v>307</v>
      </c>
      <c r="E132" s="70">
        <v>6667.5</v>
      </c>
    </row>
    <row r="133" spans="1:5" customFormat="1" ht="25.15" customHeight="1" x14ac:dyDescent="0.2">
      <c r="A133" s="64" t="s">
        <v>306</v>
      </c>
      <c r="B133" s="68">
        <v>4923</v>
      </c>
      <c r="C133" s="69" t="s">
        <v>0</v>
      </c>
      <c r="D133" s="69" t="s">
        <v>308</v>
      </c>
      <c r="E133" s="70">
        <v>59710</v>
      </c>
    </row>
    <row r="134" spans="1:5" customFormat="1" ht="76.5" x14ac:dyDescent="0.2">
      <c r="A134" s="64" t="s">
        <v>306</v>
      </c>
      <c r="B134" s="68">
        <v>4937</v>
      </c>
      <c r="C134" s="69" t="s">
        <v>150</v>
      </c>
      <c r="D134" s="69" t="s">
        <v>309</v>
      </c>
      <c r="E134" s="70">
        <v>39890.11</v>
      </c>
    </row>
    <row r="135" spans="1:5" customFormat="1" ht="76.5" x14ac:dyDescent="0.2">
      <c r="A135" s="64" t="s">
        <v>306</v>
      </c>
      <c r="B135" s="68">
        <v>4942</v>
      </c>
      <c r="C135" s="69" t="s">
        <v>310</v>
      </c>
      <c r="D135" s="69" t="s">
        <v>311</v>
      </c>
      <c r="E135" s="70">
        <v>47200</v>
      </c>
    </row>
    <row r="136" spans="1:5" customFormat="1" ht="76.5" x14ac:dyDescent="0.2">
      <c r="A136" s="64" t="s">
        <v>306</v>
      </c>
      <c r="B136" s="68">
        <v>4944</v>
      </c>
      <c r="C136" s="69" t="s">
        <v>144</v>
      </c>
      <c r="D136" s="69" t="s">
        <v>312</v>
      </c>
      <c r="E136" s="70">
        <v>20636273.059999999</v>
      </c>
    </row>
    <row r="137" spans="1:5" customFormat="1" ht="63.75" x14ac:dyDescent="0.2">
      <c r="A137" s="64" t="s">
        <v>313</v>
      </c>
      <c r="B137" s="68">
        <v>4949</v>
      </c>
      <c r="C137" s="69" t="s">
        <v>181</v>
      </c>
      <c r="D137" s="69" t="s">
        <v>314</v>
      </c>
      <c r="E137" s="70">
        <v>176448.11</v>
      </c>
    </row>
    <row r="138" spans="1:5" customFormat="1" ht="51" x14ac:dyDescent="0.2">
      <c r="A138" s="64" t="s">
        <v>313</v>
      </c>
      <c r="B138" s="68">
        <v>4954</v>
      </c>
      <c r="C138" s="69" t="s">
        <v>315</v>
      </c>
      <c r="D138" s="69" t="s">
        <v>316</v>
      </c>
      <c r="E138" s="70">
        <v>300000</v>
      </c>
    </row>
    <row r="139" spans="1:5" customFormat="1" ht="76.5" x14ac:dyDescent="0.2">
      <c r="A139" s="64" t="s">
        <v>313</v>
      </c>
      <c r="B139" s="68">
        <v>4958</v>
      </c>
      <c r="C139" s="69" t="s">
        <v>317</v>
      </c>
      <c r="D139" s="69" t="s">
        <v>318</v>
      </c>
      <c r="E139" s="70">
        <v>236000</v>
      </c>
    </row>
    <row r="140" spans="1:5" customFormat="1" ht="63.75" x14ac:dyDescent="0.2">
      <c r="A140" s="64" t="s">
        <v>313</v>
      </c>
      <c r="B140" s="68">
        <v>4960</v>
      </c>
      <c r="C140" s="69" t="s">
        <v>319</v>
      </c>
      <c r="D140" s="69" t="s">
        <v>320</v>
      </c>
      <c r="E140" s="70">
        <v>89680</v>
      </c>
    </row>
    <row r="141" spans="1:5" customFormat="1" ht="63.75" x14ac:dyDescent="0.2">
      <c r="A141" s="64" t="s">
        <v>313</v>
      </c>
      <c r="B141" s="68">
        <v>4962</v>
      </c>
      <c r="C141" s="69" t="s">
        <v>319</v>
      </c>
      <c r="D141" s="69" t="s">
        <v>321</v>
      </c>
      <c r="E141" s="70">
        <v>69384</v>
      </c>
    </row>
    <row r="142" spans="1:5" customFormat="1" ht="22.15" customHeight="1" x14ac:dyDescent="0.2">
      <c r="A142" s="64" t="s">
        <v>313</v>
      </c>
      <c r="B142" s="68">
        <v>4968</v>
      </c>
      <c r="C142" s="69" t="s">
        <v>0</v>
      </c>
      <c r="D142" s="69" t="s">
        <v>322</v>
      </c>
      <c r="E142" s="70">
        <v>-154368.43</v>
      </c>
    </row>
    <row r="143" spans="1:5" customFormat="1" ht="22.15" customHeight="1" x14ac:dyDescent="0.2">
      <c r="A143" s="64" t="s">
        <v>313</v>
      </c>
      <c r="B143" s="68">
        <v>4971</v>
      </c>
      <c r="C143" s="69" t="s">
        <v>0</v>
      </c>
      <c r="D143" s="69" t="s">
        <v>323</v>
      </c>
      <c r="E143" s="70">
        <v>48722</v>
      </c>
    </row>
    <row r="144" spans="1:5" customFormat="1" ht="22.15" customHeight="1" x14ac:dyDescent="0.2">
      <c r="A144" s="64" t="s">
        <v>313</v>
      </c>
      <c r="B144" s="68">
        <v>4973</v>
      </c>
      <c r="C144" s="69" t="s">
        <v>0</v>
      </c>
      <c r="D144" s="69" t="s">
        <v>324</v>
      </c>
      <c r="E144" s="70">
        <v>1800</v>
      </c>
    </row>
    <row r="145" spans="1:5" customFormat="1" ht="51" x14ac:dyDescent="0.2">
      <c r="A145" s="64" t="s">
        <v>325</v>
      </c>
      <c r="B145" s="68">
        <v>4981</v>
      </c>
      <c r="C145" s="69" t="s">
        <v>326</v>
      </c>
      <c r="D145" s="69" t="s">
        <v>327</v>
      </c>
      <c r="E145" s="70">
        <v>67925.51999999999</v>
      </c>
    </row>
    <row r="146" spans="1:5" customFormat="1" ht="63.75" x14ac:dyDescent="0.2">
      <c r="A146" s="64" t="s">
        <v>325</v>
      </c>
      <c r="B146" s="68">
        <v>4983</v>
      </c>
      <c r="C146" s="69" t="s">
        <v>156</v>
      </c>
      <c r="D146" s="69" t="s">
        <v>328</v>
      </c>
      <c r="E146" s="70">
        <v>35282</v>
      </c>
    </row>
    <row r="147" spans="1:5" customFormat="1" ht="75" customHeight="1" x14ac:dyDescent="0.2">
      <c r="A147" s="64" t="s">
        <v>325</v>
      </c>
      <c r="B147" s="68">
        <v>4984</v>
      </c>
      <c r="C147" s="69" t="s">
        <v>329</v>
      </c>
      <c r="D147" s="69" t="s">
        <v>330</v>
      </c>
      <c r="E147" s="70">
        <v>10503802.699999999</v>
      </c>
    </row>
    <row r="148" spans="1:5" customFormat="1" ht="38.25" x14ac:dyDescent="0.2">
      <c r="A148" s="64" t="s">
        <v>325</v>
      </c>
      <c r="B148" s="68">
        <v>4985</v>
      </c>
      <c r="C148" s="69" t="s">
        <v>331</v>
      </c>
      <c r="D148" s="69" t="s">
        <v>332</v>
      </c>
      <c r="E148" s="70">
        <v>350000</v>
      </c>
    </row>
    <row r="149" spans="1:5" customFormat="1" ht="76.5" x14ac:dyDescent="0.2">
      <c r="A149" s="64" t="s">
        <v>325</v>
      </c>
      <c r="B149" s="68">
        <v>4987</v>
      </c>
      <c r="C149" s="69" t="s">
        <v>333</v>
      </c>
      <c r="D149" s="69" t="s">
        <v>334</v>
      </c>
      <c r="E149" s="70">
        <v>1528100</v>
      </c>
    </row>
    <row r="150" spans="1:5" customFormat="1" ht="63.75" x14ac:dyDescent="0.2">
      <c r="A150" s="64" t="s">
        <v>325</v>
      </c>
      <c r="B150" s="68">
        <v>4988</v>
      </c>
      <c r="C150" s="69" t="s">
        <v>335</v>
      </c>
      <c r="D150" s="69" t="s">
        <v>336</v>
      </c>
      <c r="E150" s="70">
        <v>50000</v>
      </c>
    </row>
    <row r="151" spans="1:5" customFormat="1" ht="38.25" x14ac:dyDescent="0.2">
      <c r="A151" s="64" t="s">
        <v>325</v>
      </c>
      <c r="B151" s="68">
        <v>4993</v>
      </c>
      <c r="C151" s="69" t="s">
        <v>337</v>
      </c>
      <c r="D151" s="69" t="s">
        <v>338</v>
      </c>
      <c r="E151" s="70">
        <v>446453</v>
      </c>
    </row>
    <row r="152" spans="1:5" customFormat="1" ht="76.5" x14ac:dyDescent="0.2">
      <c r="A152" s="64" t="s">
        <v>325</v>
      </c>
      <c r="B152" s="68">
        <v>4995</v>
      </c>
      <c r="C152" s="69" t="s">
        <v>339</v>
      </c>
      <c r="D152" s="69" t="s">
        <v>340</v>
      </c>
      <c r="E152" s="70">
        <v>197889.87</v>
      </c>
    </row>
    <row r="153" spans="1:5" customFormat="1" ht="63.75" x14ac:dyDescent="0.2">
      <c r="A153" s="64" t="s">
        <v>325</v>
      </c>
      <c r="B153" s="68">
        <v>4997</v>
      </c>
      <c r="C153" s="69" t="s">
        <v>341</v>
      </c>
      <c r="D153" s="69" t="s">
        <v>342</v>
      </c>
      <c r="E153" s="70">
        <v>138591</v>
      </c>
    </row>
    <row r="154" spans="1:5" customFormat="1" ht="25.5" x14ac:dyDescent="0.2">
      <c r="A154" s="64" t="s">
        <v>325</v>
      </c>
      <c r="B154" s="68">
        <v>4999</v>
      </c>
      <c r="C154" s="69" t="s">
        <v>0</v>
      </c>
      <c r="D154" s="69" t="s">
        <v>343</v>
      </c>
      <c r="E154" s="70">
        <v>2171000</v>
      </c>
    </row>
    <row r="155" spans="1:5" customFormat="1" ht="25.5" x14ac:dyDescent="0.2">
      <c r="A155" s="64" t="s">
        <v>325</v>
      </c>
      <c r="B155" s="68">
        <v>5001</v>
      </c>
      <c r="C155" s="69" t="s">
        <v>0</v>
      </c>
      <c r="D155" s="69" t="s">
        <v>344</v>
      </c>
      <c r="E155" s="70">
        <v>3034000</v>
      </c>
    </row>
    <row r="156" spans="1:5" customFormat="1" ht="30" customHeight="1" x14ac:dyDescent="0.2">
      <c r="A156" s="64" t="s">
        <v>325</v>
      </c>
      <c r="B156" s="68">
        <v>5005</v>
      </c>
      <c r="C156" s="69" t="s">
        <v>193</v>
      </c>
      <c r="D156" s="69" t="s">
        <v>345</v>
      </c>
      <c r="E156" s="70">
        <v>10299278.310000001</v>
      </c>
    </row>
    <row r="157" spans="1:5" customFormat="1" ht="61.9" customHeight="1" x14ac:dyDescent="0.2">
      <c r="A157" s="64" t="s">
        <v>325</v>
      </c>
      <c r="B157" s="68">
        <v>5012</v>
      </c>
      <c r="C157" s="69" t="s">
        <v>156</v>
      </c>
      <c r="D157" s="69" t="s">
        <v>346</v>
      </c>
      <c r="E157" s="70">
        <v>3875</v>
      </c>
    </row>
    <row r="158" spans="1:5" customFormat="1" ht="60.6" customHeight="1" x14ac:dyDescent="0.2">
      <c r="A158" s="64" t="s">
        <v>325</v>
      </c>
      <c r="B158" s="68">
        <v>5013</v>
      </c>
      <c r="C158" s="69" t="s">
        <v>187</v>
      </c>
      <c r="D158" s="69" t="s">
        <v>347</v>
      </c>
      <c r="E158" s="70">
        <v>157176</v>
      </c>
    </row>
    <row r="159" spans="1:5" customFormat="1" ht="62.45" customHeight="1" x14ac:dyDescent="0.2">
      <c r="A159" s="64" t="s">
        <v>325</v>
      </c>
      <c r="B159" s="68">
        <v>5014</v>
      </c>
      <c r="C159" s="69" t="s">
        <v>348</v>
      </c>
      <c r="D159" s="69" t="s">
        <v>349</v>
      </c>
      <c r="E159" s="70">
        <v>96867</v>
      </c>
    </row>
    <row r="160" spans="1:5" customFormat="1" ht="70.900000000000006" customHeight="1" x14ac:dyDescent="0.2">
      <c r="A160" s="64" t="s">
        <v>350</v>
      </c>
      <c r="B160" s="68">
        <v>5018</v>
      </c>
      <c r="C160" s="69" t="s">
        <v>351</v>
      </c>
      <c r="D160" s="69" t="s">
        <v>352</v>
      </c>
      <c r="E160" s="70">
        <v>1546354.6</v>
      </c>
    </row>
    <row r="161" spans="1:6" customFormat="1" ht="51" x14ac:dyDescent="0.2">
      <c r="A161" s="64" t="s">
        <v>350</v>
      </c>
      <c r="B161" s="68">
        <v>5022</v>
      </c>
      <c r="C161" s="69" t="s">
        <v>246</v>
      </c>
      <c r="D161" s="69" t="s">
        <v>353</v>
      </c>
      <c r="E161" s="70">
        <v>246620</v>
      </c>
    </row>
    <row r="162" spans="1:6" customFormat="1" ht="63.75" x14ac:dyDescent="0.2">
      <c r="A162" s="64" t="s">
        <v>350</v>
      </c>
      <c r="B162" s="68">
        <v>5031</v>
      </c>
      <c r="C162" s="69" t="s">
        <v>354</v>
      </c>
      <c r="D162" s="69" t="s">
        <v>355</v>
      </c>
      <c r="E162" s="70">
        <v>2579618.1</v>
      </c>
    </row>
    <row r="163" spans="1:6" customFormat="1" ht="16.899999999999999" customHeight="1" x14ac:dyDescent="0.2">
      <c r="A163" s="64" t="s">
        <v>350</v>
      </c>
      <c r="B163" s="68">
        <v>5033</v>
      </c>
      <c r="C163" s="69" t="s">
        <v>0</v>
      </c>
      <c r="D163" s="69" t="s">
        <v>356</v>
      </c>
      <c r="E163" s="70">
        <v>275957.53999999998</v>
      </c>
    </row>
    <row r="164" spans="1:6" ht="25.9" customHeight="1" x14ac:dyDescent="0.2">
      <c r="A164" s="58" t="s">
        <v>18</v>
      </c>
      <c r="B164" s="59"/>
      <c r="C164" s="59"/>
      <c r="D164" s="60"/>
      <c r="E164" s="71">
        <f>SUM(E12:E163)</f>
        <v>361901536.03000009</v>
      </c>
      <c r="F164" s="41"/>
    </row>
  </sheetData>
  <autoFilter ref="A11:E163" xr:uid="{6DAEBFF1-423C-4958-9BF4-90140145A229}"/>
  <mergeCells count="5">
    <mergeCell ref="A164:D164"/>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2024-12-02T16:35:28Z</cp:lastPrinted>
  <dcterms:created xsi:type="dcterms:W3CDTF">2022-09-16T14:51:44Z</dcterms:created>
  <dcterms:modified xsi:type="dcterms:W3CDTF">2024-12-03T18:05:34Z</dcterms:modified>
</cp:coreProperties>
</file>