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Diciembre\Presupuesto\"/>
    </mc:Choice>
  </mc:AlternateContent>
  <xr:revisionPtr revIDLastSave="0" documentId="13_ncr:1_{F9795158-B1C1-449F-9A6E-95AA41614452}" xr6:coauthVersionLast="47" xr6:coauthVersionMax="47" xr10:uidLastSave="{00000000-0000-0000-0000-000000000000}"/>
  <bookViews>
    <workbookView xWindow="-120" yWindow="-120" windowWidth="20730" windowHeight="11160" activeTab="1"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lib.'!$A$11:$E$196</definedName>
    <definedName name="_xlnm.Print_Area" localSheetId="0">'0001'!$A$1:$P$92</definedName>
    <definedName name="_xlnm.Print_Area" localSheetId="1">'listado de los lib.'!$A$3:$E$209</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7" i="3" l="1"/>
  <c r="B12" i="2" l="1"/>
  <c r="C12" i="2"/>
  <c r="D12" i="2"/>
  <c r="E12" i="2"/>
  <c r="F12" i="2"/>
  <c r="G12" i="2"/>
  <c r="H12" i="2"/>
  <c r="I12" i="2"/>
  <c r="J12" i="2"/>
  <c r="P13" i="2" l="1"/>
  <c r="C84" i="2" l="1"/>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D80" i="2" l="1"/>
  <c r="C80" i="2"/>
  <c r="B69" i="2"/>
  <c r="C38" i="2"/>
  <c r="D69" i="2"/>
  <c r="C72" i="2"/>
  <c r="F76" i="2"/>
  <c r="B77" i="2"/>
  <c r="B47" i="2"/>
  <c r="D64" i="2"/>
  <c r="B80" i="2"/>
  <c r="D77" i="2"/>
  <c r="D54" i="2"/>
  <c r="D72" i="2"/>
  <c r="C64" i="2"/>
  <c r="C69" i="2"/>
  <c r="C47" i="2"/>
  <c r="C77" i="2"/>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<sst xmlns="http://schemas.openxmlformats.org/spreadsheetml/2006/main" count="592" uniqueCount="420">
  <si>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</si>
  <si>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</si>
  <si>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</si>
  <si>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</si>
  <si>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</si>
  <si>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</si>
  <si>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</si>
  <si>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</si>
  <si>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</si>
  <si>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</si>
  <si>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</si>
  <si>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</si>
  <si>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</si>
  <si>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</si>
  <si>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</si>
  <si>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</si>
  <si>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</si>
  <si>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</si>
  <si>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</si>
  <si>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</si>
  <si>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</si>
  <si>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</si>
  <si>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</si>
  <si>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</si>
  <si>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</si>
  <si>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</si>
  <si>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</si>
  <si>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</si>
  <si>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</si>
  <si>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</si>
  <si>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</si>
  <si>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</si>
  <si>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</si>
  <si>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</si>
  <si>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</si>
  <si>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</si>
  <si>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</si>
  <si>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</si>
  <si>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</si>
  <si>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</si>
  <si>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</si>
  <si>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</si>
  <si>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</si>
  <si>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</si>
  <si>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</si>
  <si>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</si>
  <si>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</si>
  <si>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</si>
  <si>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</si>
  <si>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</si>
  <si>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</si>
  <si>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</si>
  <si>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</si>
  <si>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</si>
  <si>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</si>
  <si>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</si>
  <si>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</si>
  <si>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</si>
  <si>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</si>
  <si>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</si>
  <si>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</si>
  <si>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</si>
  <si>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</si>
  <si>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</si>
  <si>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</si>
  <si>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</si>
  <si>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</si>
  <si>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</si>
  <si>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</si>
  <si>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</si>
  <si>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</si>
  <si>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</si>
  <si>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</si>
  <si>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</si>
  <si>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</si>
  <si>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</si>
  <si>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</si>
  <si>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</si>
  <si>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</si>
  <si>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</si>
  <si>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</si>
  <si>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</si>
  <si>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</si>
  <si>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</si>
  <si>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</si>
  <si>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</si>
  <si>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</si>
  <si>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</si>
  <si>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</si>
  <si>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</si>
  <si>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</si>
  <si>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</si>
  <si>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</si>
  <si>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</si>
  <si>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</si>
  <si>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</si>
  <si>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</si>
  <si>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</si>
  <si>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</si>
  <si>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</si>
  <si>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</si>
  <si>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</si>
  <si>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</si>
  <si>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</si>
  <si>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</si>
  <si>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</si>
  <si>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</si>
  <si>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</si>
  <si>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</si>
  <si>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Año 2024</t>
  </si>
  <si>
    <t>CORPORACIÓN ESTATAL DE RADIO Y TELEVISIÓN (CERTV)</t>
  </si>
  <si>
    <t>BANDA MUNICIPAL DE MUSICA DE BANI</t>
  </si>
  <si>
    <t>DIRECCION GENERAL DE CINE</t>
  </si>
  <si>
    <t>EDESUR DOMINICANA, S.A</t>
  </si>
  <si>
    <t>AYUNTAMIENTO DEL MUNICIPIO DE SANTIAGO</t>
  </si>
  <si>
    <t>JOSE PIO SANTANA HERRERA</t>
  </si>
  <si>
    <t>BANCO DE RESERVA DE LA REP.  DOM. BANCO SERVICIOS MULTIPLES, SA</t>
  </si>
  <si>
    <t>ALTICE DOMINICANA, SA</t>
  </si>
  <si>
    <t>EMPRESA DISTRIBUIDORA DE ELECTRICIDAD DEL ESTE S A</t>
  </si>
  <si>
    <t>GRUPO ASTRO, SRL</t>
  </si>
  <si>
    <t>IRIS ARMONIA PEÑA MINAYA</t>
  </si>
  <si>
    <t>ANA MARIA PETRONILA HERNANDEZ PEGUERO</t>
  </si>
  <si>
    <t>SOLUCIONES INTEGRALES CAF, SRL</t>
  </si>
  <si>
    <t>AGUA CRISTAL, SA</t>
  </si>
  <si>
    <t>MULTIGRABADO SRL</t>
  </si>
  <si>
    <t>BANDA DE MUSICA DE DUVERGE</t>
  </si>
  <si>
    <t>BANDA DE MUSICA VICENTE NOBLE</t>
  </si>
  <si>
    <t>CROS PUBLICIDAD, SRL</t>
  </si>
  <si>
    <t>TONER DEPOT MULTISERVICIOS EORG, SRL</t>
  </si>
  <si>
    <t>CF HOTELS, LLC</t>
  </si>
  <si>
    <t>CORPORACION DE ACUEDUCTO Y ALCANTARILLADO DE PTO PLATA</t>
  </si>
  <si>
    <t>COMPANIA DOMINICANA DE TELEFONOS C POR A</t>
  </si>
  <si>
    <t>EDENORTE DOMINICANA S A</t>
  </si>
  <si>
    <t>BANDA DE MUSICA MUNICIPAL BY LUIS ANTONIO BELTRE</t>
  </si>
  <si>
    <t>AYUNTAMIENTO DEL DISTRITO NACIONAL</t>
  </si>
  <si>
    <t>ACADEMIA DOMINICANA DE LA HISTORIA</t>
  </si>
  <si>
    <t>MARTÍNEZ TORRES TRAVELING, SRL</t>
  </si>
  <si>
    <t>CORPORACION DEL ACUEDUCTO Y ALCANTARILLADO DE SANTO DOMINGO</t>
  </si>
  <si>
    <t>CANTABRIA BRAND REPRESENTATIVE, SRL</t>
  </si>
  <si>
    <t>INST NAC DE AGUAS POTABLES Y ALCATARILLADOS</t>
  </si>
  <si>
    <t>AUTOCENTRO NAVARRO, SRL</t>
  </si>
  <si>
    <t>JARDIN ILUSIONES S A</t>
  </si>
  <si>
    <t>DOS-GARCIA, SRL</t>
  </si>
  <si>
    <t>MAGNA MOTORS, SA</t>
  </si>
  <si>
    <t>CORPORACION DE ACUEDUCTO Y ALCANTARILLADO DE SANTIAGO</t>
  </si>
  <si>
    <t>ARCHIVO GRAL DE LA NACION</t>
  </si>
  <si>
    <t>INSTITUTO DUARTIANO</t>
  </si>
  <si>
    <t>HUMANO SEGUROS S A</t>
  </si>
  <si>
    <t>PAGO HORAS EXTRAORDINARIAS OCT. 2024-MINC</t>
  </si>
  <si>
    <t>PAGO VIATICO DENTRO DEL PAIS NOV. 2024-MINC</t>
  </si>
  <si>
    <t>ABASTECIMIENTOS COMERCIALES FJJ, SRL</t>
  </si>
  <si>
    <t>CONSTRUCTORA MEJÍA DRAIBY, SRL</t>
  </si>
  <si>
    <t>VILLAVASER, SRL</t>
  </si>
  <si>
    <t>RESTAURANT LINA C POR A</t>
  </si>
  <si>
    <t>COMERCIAL DANIEL LUCIANO PAREDES, SRL</t>
  </si>
  <si>
    <t>YONA YONEL DIESEL, SRL</t>
  </si>
  <si>
    <t>TRANSFERENCIA A FAVOR DEL TEATRO ORQUESTAL DOMINICANO, CORRESPONDIENTE AL MES DE DICIEMBRE  2024, SEGÚN ANEXOS.</t>
  </si>
  <si>
    <t>TRANSFERENCIA A FAVOR DE CORO CÁMARA KORIBE, CORRESPONDIENTE AL MES DE DICIEMBRE  2024, SEGÚN ANEXOS.</t>
  </si>
  <si>
    <t>TRANSFERENCIA A FAVOR DE PROYECTOS CULTURALES, CORRESPONDIENTE AL MES DE DICIEMBRE  2024, SEGÚN ANEXOS.</t>
  </si>
  <si>
    <t>TRANSFERENCIA A FAVOR DE ACTIVIDADES CULTURALES, CORRESPONDIENTE AL MES DE DICIEMBRE  2024, SEGÚN ANEXOS.</t>
  </si>
  <si>
    <t>TRANSFERENCIA A FAVOR DE LA DIRECCION DE CULTURA DOMINICANA EN EL EXTERIOR , CORRESPONDIENTE AL MES DE DICIEMBRE  2024, SEGÚN ANEXOS.-MINISTERIO DE CULTURA</t>
  </si>
  <si>
    <t>TRANSFERENCIA A FAVOR DEL TEATRO ORQUESTAL DOMINICANO, CORRESPONDIENTE A REGALÍA DEL 2024, SEGÚN ANEXOS.</t>
  </si>
  <si>
    <t>PAGO POR SERVICIOS DE PERSONALIZACIÓN DE ARTÍCULOS PROMOCIONALES P/ USO EN LA FIL STO.DGO. 2024 Y EL FESTIVAL NACIONAL DE TEATRO (FENATE 2024) PROC-CULT-DAF-CM-2024-0046, ORDEN 2024-00216, SEGÚN ANEXOS.</t>
  </si>
  <si>
    <t>PAGO POR SERVICIOS DE ALQUILER DE IMPRESORAS Y MANTENIMIENTO DE LOS EQUIPOS DE IMPRESIÓN DE ESTE MINIC. Y SUS DEPENDENCIAS, CORRESP.  A LOS MESES DE SEPT. Y OCT. 2024, CONT-SB-0005199-2023, ADENDUM BS-0013712-2024, PROC-CULT-CCC-CP-2022-0032, OR.2023-0000</t>
  </si>
  <si>
    <t>LIZA ORTEGA ARQUITECTOS, SRL</t>
  </si>
  <si>
    <t>PAGO POR REHABILITACIÓN DE ESPACIOS Y CONTENIDO DEL PABELLÓN DE LA IMAGINACIÓN P/LA  XXVI FIL STO.DGO. 2024, CONT-BS-0014180-2024, PROC-CULT-CCC-PEOR-2024-0004, ORDEN 2024-00255, SEGUN ANEXOS.</t>
  </si>
  <si>
    <t>ENERGIA QUISQUEYA, SAS</t>
  </si>
  <si>
    <t>PAGO POR SERVICIOS DE ALQUILER DE GENERADORES ELÉCTRICOS P/ LA XXVI FIL STO.DGO. 2024, CELEBRACIÓN DEL 07/11/2024 AL 17/11/2024, CONT-BS-0013002-2024, PROC-CULT-CCC-CP-2024-0007, ORDEN 2024-00204, SEGÚN ANEXOS.</t>
  </si>
  <si>
    <t>TRANSFERENCIA A FAVOR DE LA BANDA DE MÚSICA DE DUVERGE, CORRESPONDIENTE AL MES DE DICIEMBRE 2024</t>
  </si>
  <si>
    <t>TRANSFERENCIA A FAVOR DE LA BANDA DE MÚSICA DE BANI, CORRESPONDIENTE AL MES DE DICIEMBRE 2024</t>
  </si>
  <si>
    <t>TRANSFERENCIA A FAVOR DE LA DIRECCIÓN GENERAL DE CINE POR CONCEPTO DE GASTOS CORRIENTES Y NOMINA, CORRESPONDIENTE AL MES DE DICIEMBRE 2024</t>
  </si>
  <si>
    <t>TRANSFERENCIA A FAVOR DE LA CORPORACIÓN ESTATAL DE RADIO Y TELEVISIÓN (CERTV), CORRESPONDIENTE AL MES DE DICIEMBRE 2024, PARA PAGO DE NÓMINA Y APORTE PARA GASTOS ADMINISTRATIVOS Y ENERGÍA ELÉCTRICA, SEGÚN ANEXOS</t>
  </si>
  <si>
    <t>PAGO VIÁTICOS DENTRO DEL PAÍS DIC. 2024-MINC</t>
  </si>
  <si>
    <t>PAGO VACACIONES A EX-EMPLEADOS DIC. 2024-MINC</t>
  </si>
  <si>
    <t>P/REGALIA PASCUAL 2024 - INACTIVO - MINC - PROG.01-MINISTERIO DE CULTURA</t>
  </si>
  <si>
    <t>P/COMP. P/CUMPL. DE INDIC. 2024 - INACTIVO - MINC -PROG.01</t>
  </si>
  <si>
    <t>TRANSFERENCIA A FAVOR DE LA BANDA DE MÚSICA MUNICIPAL DE VICENTE NOBLE CORRESPONDIENTE AL MES DE DICIEMBRE 2024</t>
  </si>
  <si>
    <t>BANDA MUNICIPAL DE MUSICA DE BARAHONA BY DELIO GAUTREAUX</t>
  </si>
  <si>
    <t>TRANSFERENCIA A FAVOR DE LA BANDA DE MÚSICA MUNICIPAL DE BARAHONA BY DELIO GAUTREAUX, CORRESPONDIENTE, A LA REGALÍA PASCUAL 2024, SEGÚN ANEXOS.</t>
  </si>
  <si>
    <t>TRANSFERENCIA A FAVOR DE LA BANDA DE MÚSICA MUNICIPAL DE VICENTE NOBLE CORRESPONDIENTE A REGALÍA PASCUAL 2024</t>
  </si>
  <si>
    <t>TRANSFERENCIA A FAVOR DE LA BANDA DE MÚSICA MUNICIPAL DE BARAHONA BY DELIO GAUTREAUX, CORRESPONDIENTE, ALOS MESES DE NOVIEMBRE Y DICIEMBRE 2024, SEGUN ANEXOS.</t>
  </si>
  <si>
    <t>PAGO POR SERVICIOS DE RECOGIDA DE BASURA DE LAS DEPENDENCIAS DE ESTE MINISTERIO DE CULTURA, UBICADA EN LA REGIÓN NORTE, CORRESPONDIENTE AL MES DE DICIEMBRE  2024, SEGÚN ANEXOS.</t>
  </si>
  <si>
    <t>SELLADORES COBIAN SRL</t>
  </si>
  <si>
    <t>PAGO POR SERVICIOS DE IMPERMEABILIZACIÓN DE TECHO EN EL CENTRO CULTURAL ERCILIA PEPIN PROVINCIA SANTIAGO, CORRESPONDIENTE AL LOTE IV, CONT-BS-0012826-2022, ADENDUM BS-0013219-2024, PROC-CULT-CCC-LPN-2022-0002, ORDEN 2022-00425. SEGUN ANEXOS.</t>
  </si>
  <si>
    <t>OICA C POR A</t>
  </si>
  <si>
    <t>PAGO FINAL, CONTRATACIÓN DE SERVICIO DE ALQUILER DE EQUIPOS DE CLIMATIZACIÓN PARA LOS PABELLONES DE LA XXVI FIL STO. DGO. 2024, CONT-BS-0013166-2024, PROC-CULT-CCC-CP-2024-0009, ORDEN 2024-00218, SEGÚN ANEXOS.</t>
  </si>
  <si>
    <t>PAGO FACTS B15000011135, B1500001136, B1500001143,Y B1500001159, POR SERV.  DE IMPRESIONES PARA ACTIVIDADES DE LA SEDE Y SUS DEPENDENCIAS DE ESTE MINC, PROCESO CULTURA-DAF-CD-2024-0044, ORDEN CULTURA 2024- 00109, SEGÚN  ANEXOS.</t>
  </si>
  <si>
    <t>ANDEL STAR INC</t>
  </si>
  <si>
    <t>PAGO POR SERVICIOS DE ALQUILER DE VEHÍCULOS PARA USO EN LA XXVI FIL. STO. DGO. 2024, PROC-CULT- DAF-CM-2024-0035, ORDEN 2024-00167, SEGÚN ANEXOS.</t>
  </si>
  <si>
    <t>PAGO POR SERVICIOS DE ENERGÍA ELÉCTRICA DEL CENTRO CULTURAL MARÍA MONTES(BARAHONA), CORRESPONDIENTE AL MES DE OCTUBRE 2024, SEGÚN ANEXOS.</t>
  </si>
  <si>
    <t>PAGO DE TARJETAS FLOTILLA CORPORACIÓN NO. 422694, DE LA ASIGNACIÓN DE COMBUSTIBLE, CORRESPONDIENTE AL MES DE ENERO 2025, SEGÚN ANEXOS.</t>
  </si>
  <si>
    <t>ACTIVIDADES CAOMA, SRL</t>
  </si>
  <si>
    <t>PAGO FACT.  B1500001757, POR SERVICIOS DE ALQUILER DE CARPAS PARA LOGÍSTICA DE MOVILIDAD Y PARQUEO, SEGURIDAD Y UNIDADES DE SOCORRO DE LA XXVI FIL SANTO DOMINGO 2024, CELEBRADA DEL 7 AL 17 DE NOV. 2024, PROCESO CULTURA-DAF-CD-2024-0089, ORDEN 2024-00247,-</t>
  </si>
  <si>
    <t>BENEFICIARIOS</t>
  </si>
  <si>
    <t>P/PERIODO PROBATORIO - DIC.2024 - MINC - P01-2</t>
  </si>
  <si>
    <t>P/CARACTER EVENTUAL - DIC.2024 - MINC - P01</t>
  </si>
  <si>
    <t>P/PRIMA DE TRANSPORTE - DIC.2024 - MINC - P01-</t>
  </si>
  <si>
    <t>P/SUPLENCIA - DIC.2024 - MINC - P01</t>
  </si>
  <si>
    <t>P/INTERINATO - DIC.2024 - MINC - P01</t>
  </si>
  <si>
    <t>PAGO POR SERVICIOS DE ENERGÍA ELÉCTRICA DE ESTE MINISTERIO DE CULTURA  Y SUS DEPENDENCIAS, CORRESPONDIENTE AL MES DE NOVIEMBRE 2024, SEGÚN ANEXOS.</t>
  </si>
  <si>
    <t>P/COMPENSACIÓN SEGURIDAD - DIC.2024 - P01 - MINC</t>
  </si>
  <si>
    <t>P/EMPLEADO TEMPORAL - DIC.2024 - MINC  - P01-</t>
  </si>
  <si>
    <t>P/TRAMITE DE PENSIÓN - DIC.2024 - P01 - MINC-</t>
  </si>
  <si>
    <t>NESTÉVEZ SERVICIOS DE COMUNICACIÓN, SRL (NESCOM)</t>
  </si>
  <si>
    <t>PAGO FACTURA B1500000499, POR SERVICIOS DE MAESTRÍA DE CEREMONIA EN LA REINAUGURACIÓN DEL CONSERVATORIO NACIONAL DE MÚSICA, PROCESO-DAF-CD-2024-0107, ORDEN CULTURA-2024-00269, SEGÚN ANEXOS</t>
  </si>
  <si>
    <t>P/SUELDO FIJO - DIC.2024 - MINC - P11</t>
  </si>
  <si>
    <t>LEASING DE LA HISPANIOLA, SRL</t>
  </si>
  <si>
    <t>PAGO SERVICIO DE ALQUILER DE VEHÍCULOS, QUE FUERON UTILIZADOS EN LA XXVI FIL STO.DGO. 2024, PROC-CULT-UC-CD-2023-0015, ORDEN 2023-00045, SEGÚN ANEXOS.</t>
  </si>
  <si>
    <t>PROCITROM, SRL</t>
  </si>
  <si>
    <t>PAGO 60% DE LA CERT. DE CONT.BS-0011931-2024, POR REPARACIÓN Y MANTENIMIENTO DE CONSTRUCCION EFÍMERA DEL PABELLÓN DE EDITORIALES LOTE 3 P/ LA XXVI FERIA INTERNACIONAL DEL LIBRO STO.DGO. 2024, PROC-CULT-CCC-CP-2024-0005, ORDEN 2024-00180, SEGÚN ANEXOS.</t>
  </si>
  <si>
    <t>INCIMAS INGENIEROS CIVILES Y MAQUINARIAS, SRL</t>
  </si>
  <si>
    <t>PAGO FACTURA B1500000037, POR ADQUISICIÓN DE LIBREROS PARA USO EN LOS PABELLONES INFANTIL Y PASEO DE LA LECTURA EN LA XXVI FIL SANTO DOMINGO 2024, MEDIANTE CERT CONTRATO BS-0013596-2024, PROCESO CULTURA-DAF-CM-2024-0053, SEGÚN ANEXOS.</t>
  </si>
  <si>
    <t>P/SUELDO FIJO - DIC.2024 - P13 - MINC.</t>
  </si>
  <si>
    <t>EMPRESAS MACANGEL, SRL</t>
  </si>
  <si>
    <t>PAGO POR SERVICIO DE ALQUILER VARIADO, PARA MONTAJE DE LAS ACTIVIDADES DEL MINISTERIO Y SUS DEPENDENCIAS (FERIA DEL LIBRO 2024 Y OTRAS) PROC-CULT-DAF-CM-2024-0003, ORDEN 2024-00085, SEGÚN ANEXOS.</t>
  </si>
  <si>
    <t>P/SUELDO FIJO - DIC.2024 - P01 - MINC-2</t>
  </si>
  <si>
    <t>GTG INDUSTRIAL, SRL</t>
  </si>
  <si>
    <t>PAGO FACTURA B1500004565, POR ADQUISICIÓN DE MATERIALES DE LIMPIEZA Y OTROS, PARA USO EN LA XXVI FIL SANTO DOMINGO 2024, PROCESO CULTURA-DAF-CM-2024-0050, ORDEN CULTURA-2024-00230, SEGÚN ANEXOS.</t>
  </si>
  <si>
    <t>PAGO SERVICIOS DE ENERGÍA ELÉCTRICA DE LAS DEPENDENCIAS DE ESTE MINISTERIO DE CULTURA EN LA REGIÓN NORTE, CORRESPONDIENTE AL MES DE NOVIEMBRE 2024, SEGÚN ANEXOS.</t>
  </si>
  <si>
    <t>PAGO  POR SERVICIOS DE INTERNET MÓVIL Y TELEFÓNICAS DE LAS FLOTA DE ESTE MINC, CORRESPONDIENTE AL MES DE NOVIEMBRE 2024(TEL LOCAL Y SERV DE INTERNET Y TV POR CABLE), SEGÚN ANEXOS.</t>
  </si>
  <si>
    <t>PAGO POR SUMINISTRO DE AGUA, CORRESPONDIENTE AL MES DE NOVIEMBRE 2024 DEL INMUEBLE DONDE ESTA UBICADA LA CASA DE LA CULTURA MARÍA MONTES, EN LA PROVINCIA DE BARAHONA, DEPENDENCIA DE ESTE MINISTERIO DE CULTURA, SEGÚN ANEXOS.</t>
  </si>
  <si>
    <t>OFICINA DE COORDINACION PRESIDENCIAL</t>
  </si>
  <si>
    <t>PAGO BOLETO AÉREO DE ESTE MINISTERIO DE CULTURA, A FAVOR DE LA SRA. LIZA MARGARITA ALVAREZ , DIR. DE REL. INRT. POR VIAJE HACIA LIMA PERU , DEL 30 DE NOV. AL 04  DIC. 2024,SR. LENIN BOLIVAR MONTERO,ENC. REC.QUIEN VIAJA HACIA BRASIL , DEL 25 AL 30 DE NOV.</t>
  </si>
  <si>
    <t>PAGO POR SERVICIOS DE AGUA POTABLE DE ESTE MINISTERIO DE CULTURA Y SUS DEPENDENCIAS CORRESPONDIENTE AL MES DE DICIEMBRE 2024, SEGUN ANEXOS.</t>
  </si>
  <si>
    <t>PAGO  POR SUMINISTRO DE 300 GALONES DE GASOIL PARA PLANTAS ELÉCTRICA DE LA SEDE, Y DEPENDENCIAS PROCESO CULTURA-DAF-CM-2023-0059, ORDEN DE COMPRA CULTURA-2023-00326, SEGÚN ANEXOS.</t>
  </si>
  <si>
    <t>AJ IT ELECTRONICS SOLUTIONS, SRL</t>
  </si>
  <si>
    <t>PAGO POR SERVICIO DE TRANSMISIÓN EN VIVO DE LA XXVI FIL STO.DGO. 2024, PROC-CULT-DAF-CD-2024-0099, ORDEN 2024-00262,SEGUN ANEXOS.</t>
  </si>
  <si>
    <t>PAGO  POR SERVICIO DE HOSPEDAJE P/ EXPOSITORES, ACADÉMICOS INTERNACIONALES AUTORES DOM. REPRESENTANTES DE EDITORIALES Y TALLERISTAS DEL INTERIOR QUE ASISTIEERON A LA XXVI FIL STO.DGO. 2024, CONT. BS-0013250-2024, PROC-CULT-CCC-PEEX-2024-0001, SEGÚN ANEXOS.</t>
  </si>
  <si>
    <t>PAGO COMPLETIVO OTROS VIÁTICOS FIL 2024</t>
  </si>
  <si>
    <t>PAGO OTROS VIÁTICOS FIL 2024-MUSEO.</t>
  </si>
  <si>
    <t>TRANSFERENCIA A FAVOR DE (3) AFSL DEL SECTOR CULTURAL, CORRESPONDIENTE A LAS SUBVENCION DEL MES DE ABRIL 2024, SEGÚN ANEXOS.</t>
  </si>
  <si>
    <t>TRANSFERENCIA A FAVOR DE (3) AFSL DEL SECTOR CULTURAL, CORRESPONDIENTE A LAS SUBVENCION DEL MES DE MAYO 2024, SEGÚN ANEXOS.-3</t>
  </si>
  <si>
    <t>TRANSFERENCIA A FAVOR DE (3) AFSL DEL SECTOR CULTURAL, CORRESPONDIENTE A LAS SUBVENCION DEL MES DE JUNIO 2024, SEGÚN ANEXOS.</t>
  </si>
  <si>
    <t>TRANSFERENCIA A FAVOR DE LA BANDA DE MÚSICA MUNICIPAL BY LUIS ANTONIO BELTRE-AZUA, CORRESPONDIENTE AL MES DE DICIEMBRE  2024, SEGUN ANEXOS.</t>
  </si>
  <si>
    <t>FUMISMART, SRL</t>
  </si>
  <si>
    <t>PAGO POR CONTRATACIÓN  SERVICIOS DE DESINFECCIÓN, FUMIGACIÓN Y CONTROL DE PLAGAS EN LAS INSTALACIONES DEL MINC Y SUS DEPENDENCIAS, CORRESP. AL MES DE FEBRERO 2024, CERT. DE CONT. BS-0002649-2023, PROC- CULT- CCC-CP- 2022-0031, OR. 2023-00086, SEGÚN ANEXOS.</t>
  </si>
  <si>
    <t>FUNDACIÓN SABORES DOMINICANOS, PERFIL GASTRONÓMICO CULTURAL</t>
  </si>
  <si>
    <t>TRANSFERENCIA  A  FAVOR DE LA FUNDACIÓN SABORES DOMINICANOS PERFIL GASTRONÓMICO CULTURAL ASFL,DEL SECTOR CULTURAL, CORRESPONDIENTE A LA SUBVENCIÓN DE LOS MESES ENERO-SEPTIEMBRE 2024, SEGUN ANEXOS.</t>
  </si>
  <si>
    <t>SOCIEDAD CULTURAL RENOVACION, INC., PUERTO PLATA</t>
  </si>
  <si>
    <t>TRANSFERENCIA  A  FAVOR DE LA SOCIEDAD CULTURAL RENOVACIÓN INC. DEL SECTOR CULTURAL, CORRESPONDIENTE A LOS MESES DE ENERO A DICIEMBRE 2024, SEGÚN ANEXOS.</t>
  </si>
  <si>
    <t>PAGO SEGURO DE SALUD COMPLEMENTARIO DE LOS EMPLEADOS DEL MINISTERIO DE CULTURA, CORRESPONDIENTE AL MES DE DICIEMBRE  2024, SEGÚN ANEXOS</t>
  </si>
  <si>
    <t>PAGO POR SERVICIOS DE RECOGIDA DE BASURA DE ESTE MINISTERIO DE CULTURA  Y SUS DEPENDENCIAS, CORRESPONDIENTE AL MES DE DICIEMBRE 2024, SEGUN ANEXOS</t>
  </si>
  <si>
    <t>CENTRO AUTOMOTRIZ DURAN, SRL</t>
  </si>
  <si>
    <t>PAGO POR SERVICIOS DE MANTENIMIENTOS PREVENTIVO DE LOS VEHÍCULOS PLACAS EG02526 Y EI00378 DE LA FLOTILLA VEHICULAR DE ESTE MINC. PROC-CULT-DAF-CD-2024-0106, ORDEN 2024-00272, SEGÚN ANEXOS.</t>
  </si>
  <si>
    <t>REPUESTOS CONSTANZA INFANTE, SRL</t>
  </si>
  <si>
    <t>PAGO MANTENIMIENTO PREVENTIVO DE VEHÍCULOS, PLACAS EA1350 Y EL06257, PERTENECIENTE A LA FLOTILLA VEHICULAR DE ESTE MINC. PROC-CULT-DAF-CD-2024-0106, ORDEN 2024-00271, SEGUN ANEXOS.</t>
  </si>
  <si>
    <t>PAGO POR SERVICIO DE CONFECCIÓN DE SELLO PARA USO DEL DESPACHO, PROC-CULT-UC-CD-2023-0134, ORDEN 2023-00369, SEGUN ANEXOS.-</t>
  </si>
  <si>
    <t>PAGO  POR SUMINISTRO DE 1540 GALONES DE GASOIL PARA PLANTAS ELÉCTRICAS DE LA SEDE, Y DEPENDENCIAS PROCESO CULTURA-DAF-CM-2023-0059, ORDEN DE COMPRA CULTURA-2023-00326, SEGÚN ANEXOS.</t>
  </si>
  <si>
    <t>CAPACITACIÓN ESPECIALIZADA (CAES), SRL</t>
  </si>
  <si>
    <t>PAGO CAPACITACIONES A COLABORADORES DE ESTE MINISTERIO, PROC-CULT-DAF-CD-2024-0079, ORDEN 2024-00198, SEGÚN ANEXOS.</t>
  </si>
  <si>
    <t>LOGOMOTION, SRL</t>
  </si>
  <si>
    <t>PAGO SERVICIO PERSONALIZACIÓN DE ARTÍCULOS PARA USO EN LA XXVI FIL STO.DGO. 2024, ITEM 1,3,4,8,9,10,11,12 Y 14, CERT. DE CONT.BS-0013906-2024, PROC-CULT-DAF-CM-2024-0046, ORDEN 2024-00215, SEGÚN ANEXOS.</t>
  </si>
  <si>
    <t>PAGO  SUMINISTRO DE AGUA POTABLE Y ALCANTARILLADO DEL INMUEBLE DONDE ESTA UBICADA LA OFICINA DE PATRIMONIO CULTURAL EN LA PROVINCIA PUERTO PLATA, DEPENDENCIA DE ESTE MINC, CORRESPONDIENTE AL MES DE DICIEMBRE 2024, SEGÚN ANEXOS.</t>
  </si>
  <si>
    <t>PINAET PARTNERS, SRL</t>
  </si>
  <si>
    <t>PAGO SERVICIOS DE REPARACIÓN DE CERRAJERÍA EN CAJAS FUERTE DE SEGURIDAD DEL CENTRO NACIONAL DE ARTESANÍA (CENADARTE), DEPENDENCIA DE ESTE MINIC. PROC-CULT-DAF-CD-2024-0093, ORDEN 2024-00249, SEGUN ANEXOS.</t>
  </si>
  <si>
    <t>PAGO SERVICIO MANTENIMIENTO DE VEHÍCULOS TOYOTA PRIUS PLACA EA01347 Y EA01350, DE LA FLOTILLA VEHICULAR DE ESTE MINC.PROC-CULT-DAF-CD-2024-0106, ORDEN 2024-00273, SEGUN ANEXOS.</t>
  </si>
  <si>
    <t>PAGO BOLETOS AÉREOS A FAVOR FAVOR DE FUNCIONARIOS POR VIAJE A LA CIUDAD DE ASUNCION PARAGUY, DEL 2 AL 6 DE DICIEMBRE 2024, PARA PARTICIPAR EN LA 19A. SESIÓN DEL COMITÉ INTERGUBERNAMENTAL, P/ SALVAGUARDAR EL PATRIMONIO CULTURAL INMATERIAL, SEGÚN ANEXOS.</t>
  </si>
  <si>
    <t>PAGO SERVICIOS DE CATERING PARA ACTIVIDADES DE ESTE MINIC. (XXVI FIL .STO.DGO. 2024 Y OTROS)  CONT- BS-0011182-2024, PROC- CULT-DAF-CM-2024-0032, ORDEN 2024-00166, SEGÚN ANEXOS</t>
  </si>
  <si>
    <t>13/12/2024</t>
  </si>
  <si>
    <t>CABACON SERVICIOS DE INGENIERÍA, SRL</t>
  </si>
  <si>
    <t>PAGO CUB 4 Y FINAL CERT- CO-0001138-2023,ADENDUM CO-0002963-2023,  ADENDUM CO-0001188-2024 POR LA HABILITACIÓN DE ESPACIOS P/ EL CENTRO NACIONAL DE CONSERVACIÓN DE DOCUMENTOS (CENACOD) (LOTE 1), PROC CULT-CCC-CP-2022-0028, OR. 2022-00575, SEGÚN ANEXOS</t>
  </si>
  <si>
    <t>CONSTRUCTORA SERINAR C POR A</t>
  </si>
  <si>
    <t>PAGO 60% DE LA CERT. DE CONT. BS-0012133-2024 POR CONTRATACIÓN DE CONSTRUCCIÓN LIGERA Y MANT. DE LOS PABELLONES INFANTIL JUVENIL Y DEL COMIC. P/ LA XXVI FIL. STO.DGO. 2024 PROCESO CULT-CCC-CP-2024-0005, ORDEN 2024-00181, SEGÚN ANEXOS.</t>
  </si>
  <si>
    <t>PAGO SERV TELEFÓNICOS Y FLOTAS DE ESTE MINC. Y SUS DEPENDENCIAS CORRESP. AL MES DE NOVIEMBRE  2024 Y MES DE DICIEMBRE 2024 DEL PATRONATO DE LA CIUDAD COLONIAL Y DEL PANTEÓN DE LA PATRIA (SERV. LARGA DISTANCIA, TEL. LOCAL, INTERNET Y TV POR CABLE) SEGÚN ANEXO</t>
  </si>
  <si>
    <t>TRANSFERENCIA PARA CONSOLIDAR PAGOS POR ACTIVIDADES CULTURALES Y SERVICIOS INCURRIDOS DURANTE EL AÑO 2024, SEGUN ANEXOS.</t>
  </si>
  <si>
    <t>PAGO FINAL 40% CO. BS-0013260-2024, SERV. DE HOSPEDAJE A INVITADOS INTERNAC. Y AUTORES DOM. DE LA DIASPORA, REPR. DE EDITORIALES INTERNAC. Y TALLERES NAC. DEL INTERIOR QUE ASISTIÓ A LA XXVI FIL 2024,  PROC-CULT-CCC-PEEX-2024-001,OR-2024-00214.</t>
  </si>
  <si>
    <t>PAGO FINAL 20% DEL CO. BS-0012029-2024,  POR CONCEPTO DE CONTRATACIÓN DE CONSTRUCCIÓN EFÍMERA, EQUIPAMIENTO CLIMATIZACIÓN DE PABELLONES Y AREAS EXTERIORES P/ LA XXVI FIL .STO. DOM. 2024,PRO-CULT-CCC-CP-2024-0005, OR-2024-00179.</t>
  </si>
  <si>
    <t>PAGO 3ER. Y FINAL  DE LA CERT. DE CONT. BS-0012133-2024 POR CONTRATACIÓN DE CONSTRUCCIÓN LIGERA Y MANT. DE LOS PABELLONES INFANTIL JUVENIL Y DEL COMIC P/ LA XXVI FIL.STO.DGO.2024, PROC-CULT-CCC-CP-2024-0005, ORDEN 2024-00181.</t>
  </si>
  <si>
    <t>16/12/2024</t>
  </si>
  <si>
    <t>MOM, SRL</t>
  </si>
  <si>
    <t>PAGO SERVICIOS DE CONSULTORÍA DE PLAN DE COMUNICACIONES, CAMPAÑAS CREATIVAS, SERV. DIGITALES Y MONITOREOS CAMP. DE POSICIONAMIENTO DEL MINC.P/ LA FIL. STO.DGO. 2024, MENOS 20% AMOR. CO-BS-0002677-2023, ADENDUM BS-0003144-2024, PROC-CULT-CCC-CP-2022-0033.</t>
  </si>
  <si>
    <t>THE CLASIC GOURMET H&amp;A, SRL</t>
  </si>
  <si>
    <t>PAGO POR SERVICIOS DE ALMUERZOS Y CENAS DURANTE LA CELEBRACIÓN DE LA XXVI FERIA INTERNACIONAL DEL LIBRO STO.DGO. 2024, CONT-BS-0013698-2024,PROC-CULT-CCC-CP-2024-0001, ORDEN 2024-00259. SEGÚN ANEXOS.</t>
  </si>
  <si>
    <t>PAGO CORRESPONDIENTE AL PREMIO ANUAL DE ARTESANÍA (PAA) 2024, SEGÚN ANEXOS.</t>
  </si>
  <si>
    <t>PLANCHAKI, SRL</t>
  </si>
  <si>
    <t>PAGO POR SERVICIOS DE LAVADO Y PLANCHADO DE DIVERSOS ARTÍCULOS P/ SER USADOS EN ESTE MINC.CONT-BS-0006858-2024, PROC-CULT-DAF-CM-2024-0020, ORDEN 2024-00106. SEGUN ANEXOS.</t>
  </si>
  <si>
    <t>CORPID, SRL</t>
  </si>
  <si>
    <t>PAGO FACT. B1500000095, POR EJECUCIÓN LOTE 3, AMBIENTACIÓN EXTERIOR EN LA PLAZA DE LA CULTURA POR SERVICIOS DE IMPRESIÓN DE MATERIALES Y CONFECCIÓN DE ELEMENTOS DE SEÑALIZACIÓN PARA LA XXVI FIL SANTO DOMINGO 2024, CERTIF BS-0013147-2024, SEGUN ANEXOS.</t>
  </si>
  <si>
    <t>ESCENOGRAFÍA DISEÑOS Y CONSTRUCCIONES ORTEGA EDISCONS, SRL</t>
  </si>
  <si>
    <t>PAGO FACT. B1500000024, POR SERVICIO DE DESMONTAJE DE LA MUSEOGRAFÍA LAS MARIPOSAS HERMANAS MIRABAL EN EL MUSEO DE HISTORIA Y GEOGRAFÍA EN EL MARCO DE LA XXVI FIL 2024, PROCESO CULTURA-DAF-CD-2024-0072, ORDEN 2024-00184, SEGÚN ANEXOS.</t>
  </si>
  <si>
    <t>TRANSFERENCIA A FAVOR DE (5) ASFL DEL SECTOR CULTURAL, CORRESPONDIENTE A LAS SUBVENCIÓN DEL MES DE JULIO 2024, SEGUN ANEXOS.-5</t>
  </si>
  <si>
    <t>TRANSFERENCIA A FAVOR DE (5) ASFL DEL SECTOR CULTURAL, CORRESPONDIENTE A LAS SUBVENCIÓN DEL MES DE AGOSTO 2024, SEGÚN ANEXOS.</t>
  </si>
  <si>
    <t>TRANSFERENCIA A FAVOR DE (5) ASFL DEL SECTOR CULTURAL, CORRESPONDIENTE A LAS SUBVENCIÓN DEL MES DE SEPTIEMBRE 2024, SEGÚN ANEXOS.</t>
  </si>
  <si>
    <t>CONSEJO PROVINCIAL POR LA CULTURA Y LAS BELLAS ARTES PROVINCIAL HERMANAS MIRABAL</t>
  </si>
  <si>
    <t>TRANSFERENCIA A FAVOR DE CONSEJO PROVINCIAL POR LA CULTURA Y BELLAS ARTES PROVINCIA HERMANAS MIRABAL ASFL DEL SECTOR CULTURAL, CORRESPONDIENTE A LAS SUBVENCIÓN DE LOS MESES DE ABRIL A DICIEMBRE 2024, SEGUN ANEXOS.</t>
  </si>
  <si>
    <t>TRANSFERENCIA A FAVOR DE (12) ASFL DEL SECTOR CULTURAL, CORRESPONDIENTE A LAS SUBVENCIÓN DEL MES DE OCTUBRE 2024, SEGÚN ANEXOS.</t>
  </si>
  <si>
    <t>DIRECCION GENERAL DE MECENAZGO</t>
  </si>
  <si>
    <t>TRANSFERENCIA A FAVOR DE LA DIRECCIÓN GENERAL DE MECENAZGO POR CONCEPTO DE GASTOS OPERATIVOS Y ADMINISTRATIVOS, CORRESPONDIENTE AL MES DE DICIEMBRE 2024</t>
  </si>
  <si>
    <t xml:space="preserve"> BENEFICIARIOS</t>
  </si>
  <si>
    <t>TRANSFERENCIA A FAVOR DE (12) ASFL DEL SECTOR CULTURAL, CORRESPONDIENTE A LAS SUBVENCIÓN DEL MES DE NOVIEMBRE 2024, SEGÚN ANEXOS.</t>
  </si>
  <si>
    <t>TRANSFERENCIA A FAVOR DE (12) ASFL DEL SECTOR CULTURAL, CORRESPONDIENTE A LAS SUBVENCIÓN DEL MES DE DICIEMBRE 2024, SEGÚN ANEXOS.</t>
  </si>
  <si>
    <t>TRANSFERENCIA A FAVOR DEL INSTITUTO DUARTIANO, CORRESPONDIENTE A GASTOS CORRIENTES Y PAGO DE NOMINA DEL MES DE DICIEMBRE 2024, SEGÚN ANEXOS.</t>
  </si>
  <si>
    <t>TRANSFERENCIA A FAVOR DE LA ACADEMIA DOMINICANA DE LA HISTORIA, CORRESPONDIENTE AL MES DICIEMBRE 2024, SEGÚN ANEXOS.</t>
  </si>
  <si>
    <t>PAGO HORAS EXTRAORDINARIAS NOV. 2024-MINC</t>
  </si>
  <si>
    <t>17/12/2024</t>
  </si>
  <si>
    <t>JM DISTRIBUCIÓN, SRL</t>
  </si>
  <si>
    <t>PAGO POR ADQUISICIÓN DE MATERIALES DE LIMPIEZA Y DESECHABLES PARA USO DE ESTE MINC.PROC-CULT-DAF-CM-2024-0062, ORDEN 2024-00293, SEGÚN ANEXOS.</t>
  </si>
  <si>
    <t>TRANSFERENCIA A FAVOR DE ARCHIVO GENERAL DE LA NACIÓN (AGN), CORRESPONDIENTE A GASTOS Y PAGO DE NOMINA DEL MES DE DICIEMBRE DEL 2024, SEGÚN ANEXOS.</t>
  </si>
  <si>
    <t>PAGO NO. 12 SERVICIOS DE ALQUILER DE IMPRESORAS Y MANTENIMIENTO DE LOS EQUIPOS DE IMPRESIÓN DE ESTE MINIC. Y SUS DEPENDENCIAS, CORRESP.  AL MES DE NOV. 2024, CONT-BS-0005199-2023, ADENDUM BS-0013712-2024, PROC-CULT-CCC-CP-2022-0032, OR.2023-00005.</t>
  </si>
  <si>
    <t>18/12/2024</t>
  </si>
  <si>
    <t>FONDO EVENTUAL DEL MINISTERIO DE CULTURA PARA LA XXVI FERIA INTERNACIONAL DEL LIBRO SANTO DOMINGO 2024-</t>
  </si>
  <si>
    <t>CTAV, SRL</t>
  </si>
  <si>
    <t>PAGO POR SERVICIOS DE ALQUILER DE EQUIPOS AUDIOVISUALES P/ LA  ADECUACIÓN DE LOS PABELLONES Y ESPACIOS, UTILIZADOS EN L A XXVI FIL STO. DGO. 2024, CONT. SB-0014631-2024, PROC-CULT-DAF-CM-2024-0054, ORDEN 2024-00250, SEGÚN ANEXOS.-</t>
  </si>
  <si>
    <t>PAGO SERVICIOS DE ALMUERZOS Y CENAS PARA EL PERSONAL CIVIL Y MILITAR DE ESTE MINC. Y SUS DEPENDENCIAS DEL 27 AL 30 DE NOV. 2024, CONT- NO. BS-0013698-2024, PROC-CULT-CCC-LPN-2024-0001, ORDEN 2024-00259, SEGÚN ANEXOS.-</t>
  </si>
  <si>
    <t>PAGO FACTURA B1500000570, POR SERV. DE ALQUILERES VARIOS PARA SER UTILIZADOS EN LA  ACTIVIDAD DE LA INAUGURACIÓN DEL CONSERVATORIO DE LA MÚSICA QUE FUE REALIZADA EL 25 DE NOV 2024, PROCESO CULTURA-DAF-CM-2024-0003, ORDEN-2024-00084, SEGÚN ANEXOS.</t>
  </si>
  <si>
    <t>PAGO FACT B1500000231, CORRESPONDIENTE AL 20% FINAL DE LA CO. BS-0011931-2024, PROCESO CULTURA-CCC-CP-2024-0005, POR CONCEPTO DE REPARACIÓN Y MANTENIMIENTO DE CONSTRUCCIÓN EFÍMERA DEL PABELLÓN EDITORIALES, LOTE 3 PARA LA XXVI FIL SANTO DOMINGO 2024, SEGÚN</t>
  </si>
  <si>
    <t>PAGO SERVICIOS DE ALMUERZOS Y CENAS PARA EL PERSONAL CIVIL Y MILITAR DE ESTE MINISTERIO, CORRESPONDIENTE AL MES DE OCTUBRE 2024,CONT.NO.BS-0010796-2023, ADENDUM BS-0010363-2024, PROC-CULT-CCC-LPN-2023-0001, ORDEN 2023-00226, SEGUN ANEXOS.</t>
  </si>
  <si>
    <t>TRANSFERENCIA A FAVOR DE PROYECTOS CULTURALES PARA CUBRIR GASTOS INCURRIDOS DURANTE EL AÑO 2024, SEGUN ANEXOS</t>
  </si>
  <si>
    <t>19/12/2024</t>
  </si>
  <si>
    <t>SERV NOTARIO PÚBLICO PARA PREPARACIÓN DE ACTOS DE COMPROBACIÓN EN EL D.N. ACTO NO.85-2024, ACTOS NO 89-2024, MEDIANTE  PROCESO CULTURA-DAF-CM-2023-0004, ORDEN DE  CULTURA-2023-00089, SEGÚN ANEXOS.</t>
  </si>
  <si>
    <t>PAGO SERVICIOS DE NOTARIO PÚBLICO EN APERTURA DE LOS SOBRES A Y B  DEL PROCESO CULT-CCC-CP-2024-0014, PARA LA  ADQ. DE TICKETS DE COMBUSTIBLES PREPAGADOS, PROC-CULT-DAF-CM-2023-0004 ORDEN 2023-00088, SEGUN ANEXOS.</t>
  </si>
  <si>
    <t>SIGMATEC, SRL</t>
  </si>
  <si>
    <t>PAGO POR SERVICIOS DE CAPACITACION PARA COLABORADORES DE ESTE MINISTERIO PROC-CULT.DAF-CD-2024-0079, ORDEN 2024-00197, SEGUN ANEXOS.</t>
  </si>
  <si>
    <t>PAGO SERVICIOS DE IMPRESIÓN Y ENMARCADO EN CARTONITE FULL COLOR PROC-CULT-UC-CD-2023-0017, ORDEN 2023-00041, SEGÚN ANEXOS.</t>
  </si>
  <si>
    <t>PAGO POR ADQUISICIÓN DE DOS BATERÍAS PARA LA FLOTILLA DE VEHÍCULOS  DE ESTE MINISTERIO, PROCESO CULTURA-DAF-CD-2024-0017, ORDEN 2024-00042, SEGÚN ANEXOS.</t>
  </si>
  <si>
    <t>FUNDACIÓN IMPRENTA AMIGO DEL HOGAR, INC</t>
  </si>
  <si>
    <t>2DO.PAGO IMPRESIÓN DE LIBROS LOTE 1 Y 2 P/ LA FERIA INTERNACIONAL DEL LIBRO STO.DGO. 2024, CONT-BS-0011932-2024,PROC- CULT-CCC-CP-2024-0006, ORDEN 2024-00178, SEGUN ANEXOS.</t>
  </si>
  <si>
    <t>PAGO FINAL FACT. E450000000003,  CO. BS-0002677-2023, ADENDUM BS-0003144-2024, MENOS AMORTIZACIÓN 20%, POR SERV. DE CONSULTORÍA, PLAN DE COMUNICACIONES, CAMPAÑAS CREATIVAS, SERV. DIGITALES Y MONITOREO DE CAMPAÑA DE POSICIONAMIENTO DEL MINC(VIII FENATE 202</t>
  </si>
  <si>
    <t>TRANSFERENCIA A FAVOR DE LA DIRECCIÓN DE CULTURA DOMINICANA EN EL EXTERIOR  , CORRESPONDIENTE A REGALÍA DEL 2024, SEGÚN ANEXOS.</t>
  </si>
  <si>
    <t>FUMI LIBRO, EIRL</t>
  </si>
  <si>
    <t>PAGO FACTURA B15000000031, POR CONTRATACIÓN DE SERVICIOS DE DESINFECCIÓN MICROBIANA EN LAS ÁREAS DEL VICEMINISTERIO DE CREATIVIDAD, CAJA DE TESORERÍA Y VICEMINISTERIO DE DESARROLLO, PROCESO CULTURA-DAF-CD-2024-0095, ORDEN CULTURA-2024-00251, SEGÚN ANEXOS.</t>
  </si>
  <si>
    <t>MAGNOEVENTOS-CO, EIRL</t>
  </si>
  <si>
    <t>PAGO FACTURA B1500000095, POR SERVICIO DE DECORACIÓN NAVIDEÑA DE LA PLAZA DE LA CULTURA JUAN PABLO DUARTE, PROCESO CULTURA DAF-CD-2024-0109, ORDEN CULTURA-2024-00274, SEGÚN ANEXOS.</t>
  </si>
  <si>
    <t>ROMA S A</t>
  </si>
  <si>
    <t>PAGO POR SERVICIO DE ALQUILER DE VEHÍCULO, PARA USO DE ESTE MINISTERIO, PROCESO CULTURA DAF-CD-2024-0110,,ORDEN 2024-00277, SEGÚN ANEXOS.</t>
  </si>
  <si>
    <t>PAGO POR MANTENIMIENTO PREVENTIVO DE VEHÍCULO (PLACA EL06257) PERTENECIENTE A LA FLOTILLA VEHICULAR DE ESTE MINC. PROC-CULT-DAF-CD-2024-0120, ORDEN 2024-00304, SEGÚN ANEXOS.</t>
  </si>
  <si>
    <t>PAGO SERVICIO POR CONFECCIÓN DE PLACA DE  RECONOCIMIENTO PARA ACTIVIDADES DE ESTE MINISTERIO, PROCESO CULTURA-UC-CD-2023-0134, ORDEN 2023-00369,SEGUN ANEXOS.</t>
  </si>
  <si>
    <t>PAGO FACTURAS VARIAS POR CONTRATACIÓN DE SERVICIOS DE SUMINISTRO DE AGUA POTABLE PARA CONSUMO HUMANO DE ESTE MINC Y SUS DEPENDENCIAS, PROCESO-CULTURA-DAF-CM-2024-0040, ORDEN CULTURA-2024-00176, SEGUN ANEXOS.</t>
  </si>
  <si>
    <t>PAGO SERVICIO DE INSTALACIÓN Y PUESTA EN FUNCIONAMIENTO DE LA MEDIA TENSIÓN ELÉCTRICA PARA LA ENERGIZACIÓN DEL CENTRO NACIONAL DE CONSERVACIÓN DE OBRAS DE ARTE Y DOCUMENTOS (CENACOD), PROC-CULT-DAF-CD-2024-0112,,ORDEN 2024-00296, SEGÚN ANEXOS.</t>
  </si>
  <si>
    <t>ALUMTECH, SRL</t>
  </si>
  <si>
    <t>PAGO POR CONFECCIÓN DE CORTINAS PARA LA DIRECCIÓN DE LA FERIA DEL LIBRO 2024, PROC-CULT-DAF-CD-2024-0111, ORDEN 2024-00275, SEGÚN ANEXOS.</t>
  </si>
  <si>
    <t>20/12/2024</t>
  </si>
  <si>
    <t>CLONACION GRÁFICA, SRL</t>
  </si>
  <si>
    <t>PAGO SERVICIO DE REMOZAMIENTO E INSTALACIÓN DE LIBROS EN LOS PABELLONES PASEO DE LA LECTURA Y EDITORIALES, XXVI FIL. STO.DGO.2024, PROC-CULT-DAF-CD-2024-0094, ORDEN 2024-00253, SEGÚN ANEXOS.</t>
  </si>
  <si>
    <t>VELEZ IMPORT, SRL</t>
  </si>
  <si>
    <t>PAGO ADQ. DE MATERIAL DE OFICINA Y PAPELERÍA PARA USO ES ESTE MINISTERIO Y DEPENDENCIAS, PROC-CULT-DAF-CM-2024-0061, ORDEN 2024-00279, SEGÚN ANEXOS.</t>
  </si>
  <si>
    <t>INDUSTRIAS BANILEJAS, SAS</t>
  </si>
  <si>
    <t>PAGO POR ADQUISICIÓN DE CAFÉ MOLIDO PARA USO DE ESTE MINISTERIO, PROCESO CULTURA DAF-CD-2024-0115, ORDEN 2024-00290, SEGÚN ANEXOS.</t>
  </si>
  <si>
    <t>PAGO  POR SERV. DE AGUA Y CLOACA  AL GRAN TEATRO DEL CIBAO CONTRATO 01236928, MES DE NOVIEMBRE 2024  DEPENDENCIAS DE ESTE MINISTERIO DE CULTURA, SEGÚN ANEXOS.</t>
  </si>
  <si>
    <t>BANDERAS GLOBAL HC, SRL</t>
  </si>
  <si>
    <t>PAGO POR CONFECCIONES DE BANDERAS Y LAZOS PARA USO DE ESTE MINISTERIO Y DEPENDENCIAS , PROC-CULT-DAF-CD-2024-0076, ORDEN 2024-00196, SEGÚN ANEXOS.</t>
  </si>
  <si>
    <t>PAGO SUMINISTRO DE AGUA P/ ABASTECER LAS CISTERNAS DE LA SEDE Y DEPENDENCIAS, LIMPIEZA Y DESINFECCIÓN DE CISTERNAS, PROC-CULT-DAF-CD-2024-0078,ORDEN 2024-00220, SEGÚN ANEXOS.</t>
  </si>
  <si>
    <t>PAGO POR SERVICIOS DE ALMUERZOS Y CENAS PARA EL PERSONAL CIVIL Y MILITAR DE ESTE MINISTERIO Y SUS DEPENDENCIAS, CONT-BS-0015035-2024, PROC-DAF-CM-2024-0052, ORDEN 2024-00257, SEGÚN ANEXOS.</t>
  </si>
  <si>
    <t>METALGRAF, SRL</t>
  </si>
  <si>
    <t>PAGO FACTURA B1500000217, POR SUMINISTRO E INSTALACIÓN DE TARJAS EN LA SEDE DE ESTE MINISTERIO DE CULTURA Y DEPENDENCIAS, PROCESO CULTURA- DAF-CD-2024-0104, ORDEN CULTURA-2024-00267, SEGUN ANEXOS.</t>
  </si>
  <si>
    <t>CARMEN LUISA MARTINEZ COSS</t>
  </si>
  <si>
    <t>PAGO POR SERVICIO DE INTERPRETE JUDICIAL, PARA TRADUCCIÓN DE DOCUMENTOS DEL MINISTERIO DE CULTURA, PROCESO CULTURA-DAF-CD-2024-0070, ORDEN CULTURA-2024-00188. SEGÚN ANEXOS.</t>
  </si>
  <si>
    <t>PAGO ADQUISICIÓN DE MATERIALES DE LIMPIEZA Y DESECHABLES, PARA USO DE ESTE MINISTERIO, PROC-CULT-DAF-CM-2024-0062, ORDEN 2024-00292, SEGÚN ANEXOS.</t>
  </si>
  <si>
    <t>PAGO SERVICIO DE ABASTECIMIENTO DE AGUA, PARA SER UTILIZADA EN LA CISTERNA DEL CENTRO NACIONAL DE ARTESANÍA (CENADARTE), PROC-CULT-UC CD-2023-0058, ORDEN 2023-00181, SEGÚN ANEXOS.</t>
  </si>
  <si>
    <t>UXMAL COMERCIAL, SRL</t>
  </si>
  <si>
    <t>PAGO FACTS B1500000452 Y B1500000469, DE LA CERT CONTRATO BS-0009185-2024, POR ADQUISICIÓN DE EQUIPOS TECNOLÓGICOS (ITEM IV, V Y VI) PARA SER UTILIZADOS EN ESTE MINC Y SUS DEPENDENCIAS, PROCESO CULTURA-CCC-CP-2024-0003, ORDEN CULTURA-2024-00144, SEGÚN ANE</t>
  </si>
  <si>
    <t>TECNOFIJACIONES DE DOMINICANA, SRL</t>
  </si>
  <si>
    <t>PAGO POR ADQ. DE MATERIALES ELÉCTRICOS Y FERRETEROS PARA HABILITACIONES VARIAS EN LA XXVI FIL STO.DGO. 2024, PROC-CULT-DAF-CM-2024-0042, ORDEN 2024-00221, MENOS N/ B0400000500, POR RD$2,926.40, SEGÚN ANEXOS</t>
  </si>
  <si>
    <t>COLUMBUS NETWORKS DOMINICANA, S.A</t>
  </si>
  <si>
    <t>PAGO POR SERVICIOS DE REDUNDANCIA DE CONEXIÓN A INTERNET, VÍA PROVEEDOR ALTERNO, CORRESPONDIENTE AL PERIODO 1 DE AGOSTO AL 31 DE DICIEMBRE 2024, SEGÚN ANEXOS.</t>
  </si>
  <si>
    <t>EVONTUS DECORACIÓN Y EVENTOS, SRL</t>
  </si>
  <si>
    <t>PAGO POR SERVICIO DE DECORACIÓN DAVIDEÑA DEL MINISTERIO DE CULTURA, PROC-CULT-DAF-CD-2024-0092, ORDEN 2024-00254, SEGÚN ANEXOS.</t>
  </si>
  <si>
    <t>PAGO VARIAS FACTURAS, MEDIANTE CERT BS-0013270-2024, POR SERV DE IMPRESIÓN DE MATERIALES PARA HABILITACIÓN DE ESPACIOS, AMBIENTACIÓN Y ELEMENTOS DE SEÑALIZACIÓN PARA EL FENATE Y XXVI FIL 2024, PROCESO CULTURA-CCC-CP2024-0008, ORDEN 2024-00210.</t>
  </si>
  <si>
    <t>TRANSFERENCIA A FAVOR DE LA DIRECCIÓN GENERAL DE MECENAZGO, POR CONCEPTO DE GASTOS OPERATIVOS Y ADMINISTRATIVOS, CORRESPONDIENTE AL MES DE NOVIEMBRE 2024, SEGÚN ANEXOS.</t>
  </si>
  <si>
    <t>SUPLIGENSA, SRL</t>
  </si>
  <si>
    <t>PAGO POR ADQUISICIÓN DE MATERIAL GASTABLE DE OFICINA Y OTROS, PARA USO EN ESTE MINISTERIO Y DEPENDENCIAS, PROC-CULT-DAF-CM-2024-0061, ORDEN 2024-00282, SEGÚN ANEXOS.</t>
  </si>
  <si>
    <t>KIKI INTERIOR DESIGN, SRL</t>
  </si>
  <si>
    <t>PAGO FACT. B1500000142, POR SUMINISTRO E INSTALACIÓN DE SHUTTERS, LAMINAS ACRÍLICAS, PANELES, PUERTAS FLOTANTES, ENTARIMADOS Y TABLONCILLOS EN VARIAS AREAS DE ESTE MINC Y DEPENDENCIAS, PROCESO CULTURA-DAF-CM-2024-0043, ORDEN DE COMPRA 2024-00208, ANEXOS.</t>
  </si>
  <si>
    <t>GUILLEN AQUINO &amp; ASOCIADOS, SRL</t>
  </si>
  <si>
    <t>PAGO POR SERVICIO DE RENASE PISO DE MÁRMOL, BRILLADO, PULIDO Y CRISTALIZADO DE OCHO BAÑOS,, LIMPIEZA DE PISO DE PORCELANATO EN PRIMER NIVEL DE LA SEDE  DE ESTE MINISTERIO PROC-CULT-DAF-CM-2024-0063, ORDEN 2024-00299, SEGÚN ANEXOS.</t>
  </si>
  <si>
    <t>EXPRESS SERVICIOS LOGISTICOS ESLOGIST, EIRL</t>
  </si>
  <si>
    <t>PAGO FACTURA B1500000514, POR ADQUISICIÓN DE MATERIALES DE LIMPIEZA DESECHABLES PARA USO EN ESTE MINISTERIO Y DEPENDENCIAS MEDIANTE ORDEN DE COMPRA CULTURA-2024-00294, PROCESO CULTURA-DAF-CM-2024-0062, SEGÚN ANEXOS.</t>
  </si>
  <si>
    <t>P/COMPENSACIÓN EXTRAORDINARIA ANUAL 2024 - PROG.01</t>
  </si>
  <si>
    <t>P/COMPENSACIÓN EXTRAORDINARIA ANUAL 2024 - PROG.11</t>
  </si>
  <si>
    <t>P/COMPENSACIÓN EXTRAORDINARIA ANUAL 2024 - PROG.13</t>
  </si>
  <si>
    <t>CAMIL CONSTRUCTORA Y SERVICIOS MÚLTIPLES, SRL</t>
  </si>
  <si>
    <t>PAGO CUB. NO.3 CERT. CONT. CO-0000868-2020, MC-0000372-2021, ADENDUM CO-0000918-2021, CO-0001349-2022, CO-0001516-2024, INSTALACIÓN  SISTEMA DE CLIMATIZACIÓN P/ LA SEDE  Y LA SALA MONINA SOLA, CENTRO CULTURAL NARCISO GONZALEZ, PROC-CULT-CCC-CP-2020-0002.</t>
  </si>
  <si>
    <t>PAGO BOLETOS AÉREOS DE ESTE MINC. REALIZADOS A TRAVÉS DE LA OFICINA COORDINACIÓN PRESIDENCIAL P/ INVITADOS INTERNACIONALES, XXVI FIL STO.DGO. 2024, SEGÚN ANEXOS.</t>
  </si>
  <si>
    <t>23/12/2024</t>
  </si>
  <si>
    <t>IDENTIFICACIONES JMB, SRL</t>
  </si>
  <si>
    <t>PAGO POR ADQUISICIÓN DE MATERIALES PARA IMPRESORA DE CARNETS DATACARD DE ESTE MINISTERIO, PROC-CULT-DAF-CD-2024-0114, ORDEN 2024-00283, SEGÚN ANEXOS.</t>
  </si>
  <si>
    <t>PAGO POR ADQUISICIÓN DE ARREGLOS FLORALES, PUCHEROS PARA USO EN ACTIVIDADES DE ESTE MINISTERIO PROC-CULT-DAF-CM-2023-0001, ORDEN 2023-00109, SEGÚN ANEXOS.</t>
  </si>
  <si>
    <t>PAGO FACTURA B1500000649, CORRESPONDIENTE AL 3ER PAGO DE CO DE CONTRATO BS-0011932-2024, POR IMPRESIÓN DE LIBROS LOTE 1 Y 2 PARA LA XXVI FIL STO DGO 2024, PROCESO CULTURA-CCC-CP-2024-0006, SEGÚN ANEXOS-</t>
  </si>
  <si>
    <t>GRUPO DOMATI ELECTRIC, SRL</t>
  </si>
  <si>
    <t>PAGO POR REPARACIÓN DE GENERADORES ELÉCTRICOS DEL CENTRO CULTURAL NARCISO GONZALEZ Y EL CENTRO NACIONAL DE ARTESANÍA (CENADARTE) PROC-CULT-DAF-CM-2024-0058, ORDEN 2024-00278, SEGÚN ANEXOS.-</t>
  </si>
  <si>
    <t>PAGO POR MANTENIMIENTO PREVENTIVO Y CORRECTIVO DE VEHÍCULOS PLACAS EL00386 Y EL11136 PERTENECIENTE A LA  FLOTILLA VEHICULAR DE ESTE  MINISTERIO, PROCESO CULTURA-DAF-CD-2024-0120, ORDEN DE COMPRA NO. 2024-00306, SEGÚN ANEXOS.</t>
  </si>
  <si>
    <t>PAGO FACTURA B1500000868, MEDIANTE CERT DE CONTRATO BS-0015533-2024, POR ADQUISICIÓN DE ARTÍCULOS NAVIDEÑOS Y BOMBILLITOS PARA DECORACIÓN NAVIDEÑA DE LA SEDE Y PLAZA DE LA CULTURA, PROCESO CULTURA-DAF-CM-2024-0057, ORDEN 2024-00261, SEGÚN ANEXOS</t>
  </si>
  <si>
    <t>PAGO SERVICIOS DE NOTARIO PÚBLICO, PARA LA PREPARACIÓN DE ACTOS DE COMPROBACIÓN EN EL D.N. PROCESO CULT-DAF-CM-2023-00004,ORDEN 2023-00087, SEGÚN ANEXOS.</t>
  </si>
  <si>
    <t>PAGO POR SERVICIOS DE ALQUILER DE VENTILADORES DE AIRE FRÍO, MONTAJE DE DESMONTAJE, EN DIFERENTES ACTIVIDADES DEL MINC Y SUS DEPENDENCIAS, PROCESO CULTURA-DAF-CD-2024-0102. ORDEN CULTURA-2024-00264, SEGÚN ANEXOS.</t>
  </si>
  <si>
    <t>PAGO VARIAS FACTURAS POR LAVADO, BRILLADO E INTERIOR DE LA FLOTILLA VEHICULAR DE ESTE MINISTERIO, PROCESO CULTURA-DAF-CD-2024-0085, ORDEN 2024-00206, SEGÚN ANEXOS.</t>
  </si>
  <si>
    <t>PAGO ADQUISICIÓN DE ASTAS DE MADERA DE 8 PIES CON BASE Y ACCESORIOS Y UNA ASTAS DE ACERO DE 20 PIES, PARA USO EN ACTIVIDADES DE ESTE MINISTERIO, PROCESO CULTURA-DAF-CD-2024-0087, ORDEN 2024-00219, SEGÚN ANEXOS.</t>
  </si>
  <si>
    <t>CORAMCA, SRL</t>
  </si>
  <si>
    <t>PAGO FACTURA B1500000559, POR ADQUISICIÓN DE LUMINARIAS, MATERIALES ELÉCTRICOS E INSTALACIÓN PARA PABELLONES EN LA XXVI FIL SANTO DOMINGO 2024, PROCESO CULTURA-DAF-CM-2024-0051, ORDEN CULTURA-2024-00235, SEGÚN ANEXOS</t>
  </si>
  <si>
    <t>PAGO FACTURAS E450000000896 Y E450000000944, POR SERV DE MANTENIMIENTO PREVENTIVO Y REPARACIONES DE VEHÍCULOS, PERTENECIENTE A LA FLOTILLA VEHICULAR DE ESTE MINC, PROCESO CULTURA-CCC-PEPU-2023-0002, ORDEN 2023-00314, ANEXO.</t>
  </si>
  <si>
    <t>ROSSEL, SRL</t>
  </si>
  <si>
    <t>PAGO FACTURA B1500000043, POR SERVICIO DE MANTENIMIENTO AL TRANSFORMADOR DE 500KVA DE LA SEDE DE ESTE MINISTERIO DE CULTURA, PROCESO CULTURA-DAF-CD-2024-0117, ORDEN CULTURA-2024-00297, SEGÚN ANEXOS.</t>
  </si>
  <si>
    <t>BLUELINE SERVICE, SRL</t>
  </si>
  <si>
    <t>PAGO POR SERVICIO DE LIMPIEZA DE CORTINAS DE ESTE MINISTERIO Y SUS DEPENDENCIAS PROC-CULT-DAF-CD-2024-0065, ORDEN 2024-00160, SEGUN ANEXOS.</t>
  </si>
  <si>
    <t>INVERSIONES TEJEDA VALERA FD, SRL</t>
  </si>
  <si>
    <t>PAGO POR ADQ. DE MATERIAL GASTABLE DE OFICINA Y PAPELERÍA, PARA USO DE ESTE MINISTERIO Y DEPENDENCIAS, PROC-CULT-DAF-CM-2024-0061, ORDEN 2024-00281, SEGÚN ANEXOS.</t>
  </si>
  <si>
    <t>PAGO POR SERVICIOS DE CATERING Y ALMUERZOS, PARA ACTIVIDADES DE ESTE MINISTERIO Y SUS DEPENDENCIAS , PROC-CULT-DAF-CM-2024-0049, ORDEN 2024-00217, SEGÚN ANEXOS.</t>
  </si>
  <si>
    <t>ENERGIA ELECTRICA S A</t>
  </si>
  <si>
    <t>PAGO CUB 06, MENOS AMORTIZ 20%, FACT B1500000085 CO-0001630-2019, ADENDUM CO-0001189-2020, ADENDUM CO-0000715-2021, ADENDUM CO-0001202-2022 Y ADENDUM CO-0003144-2024, PARA LA REHABILITACIÓN ELÉCTRICA DEL 1ER Y 2DO NIVEL DE ESTE MINC Y EL GRAN TEATRO DEL CIBAO</t>
  </si>
  <si>
    <t>XAVSHA MULTISERVICES, SRL</t>
  </si>
  <si>
    <t>PAGO POR ADQUISICIÓN DE 150 PAQUETES DE AZÚCAR CREMA, PARA USO DEL MINISTERIO, PROCESO CULTURA DAF-CD-2024-0115, ORDEN 2024-00289, SEGÚN ANEXOS.</t>
  </si>
  <si>
    <t>SEGURIDAD Y PROTECCION INDUSTRIAL SRL</t>
  </si>
  <si>
    <t>PAGO FACTURA B1500000196, POR ADQUISICIÓN DE EXTINTORES, MANTENIMIENTO Y RELLENADO DE EXTINTORES EXISTENTES , MEDIANTE ORDEN DE COMPRA CULTURA-2024-00300, PROCESO CULTURA-DAF-CD-2024-0118, SEGÚN ANEXOS.</t>
  </si>
  <si>
    <t>PROGASTABLE, SRL</t>
  </si>
  <si>
    <t>PAGO FACTURA B1500000458, POR ADQUISICIÓN DE MATERIAL DE OFICINA Y PAPELERÍA PARA ESTE MINISTERIO DE CULTURA Y DEPENDENCIAS ,ORDEN DE COMPRA CULTURA-2024-00280, PROCESO CULTURA-DAF-CM-2024-0061, SEGÚN ANEXOS</t>
  </si>
  <si>
    <t>SIGMA PETROLEUM CORP, SAS</t>
  </si>
  <si>
    <t>PAGO FACT B1500054481, POR ADQUISICIÓN DE TICKETS DE COMBUSTIBLE PREPAGADOS (GASOLINA), CORRESPONDIENTE AL PERIODO ENERO-JUNIO 2025, PROCESO CULTURA-CCC-CP-2024-0014, CONTRATO BS-0015605-2024, SEGÚN ANEXOS</t>
  </si>
  <si>
    <t>TRANSFERENCIA, PARA CONSOLIDAR PAGOS REALIZADOS POR ACTIVIDADES CULTURALES Y SERVICIOS, INCURRIDOS POR ESTE MINISTERIO DURANTE EL AÑO 2024, SEGUN ANEXOS.</t>
  </si>
  <si>
    <t>GENERAL PACK SERVICE C.D. , SRL</t>
  </si>
  <si>
    <t>PAGO SERVICIO DE DESADUANIZACIÓN QUE INCLUYE IMPUESTO, ALMACENAJE Y CARGAS ADM.DE LOS LIBROS ENVIADOS POR EDITORIALES Y LIBRERÍAS INTERNACIONALES EN LA XXVI FIL STO. DGO. 2024, PROC-CULT-DAF-CD-2024-0071, ORDEN 2024-00260, SEGÚN ANEXOS.</t>
  </si>
  <si>
    <t>PAGO POR ADQUISICIÓN DE UN AUTOBÚS HYUNDAI COUNTY, COLOR BLANCO AÑO 2025, PARA LA DIRECCIÓN GRAL. DE BELLAS ARTES CONT-BS-0015898-2024, PROC-CULT-CCC-CP-2024-00</t>
  </si>
  <si>
    <t>PAGO SERVICIO DE DESADUANIZACIÓN QUE INCLUYE GESTIÓN DE PAGO IMPUESTO, ALMACENAJE Y CARGAS ADM. DE LOS LIBROS ENVIADOS POR EDITORIALES Y LIBRERÍAS INT. PARTICIPANTES EN LA XXVI FIL STO. DGO. 2024, PROC-CULT-DAF-CD-2024-0101, ORDEN 2024-00265, SEGÚN ANEXOS.</t>
  </si>
  <si>
    <t>PAGO FACT B1500000583, POR ALQUILERES DE LAS ESTRUCTURAS Y OTROS PARA EL MONTAJE DE LAS ÁREAS DE ALIMENTACIÓN Y BEBIDAS(GENERAL E INFANTIL) DE LA XXVI FIL STO DGO 2024, CERT BS-0013790-2024, PROCESO CULTURA-CCC-CP-2024-0011, ORDEN 2024-00258, ANEXOS</t>
  </si>
  <si>
    <t>CUB 2 MENOS 20% AMORT, CO 0001156-2023, ADENDUM CO-0002969-2023 Y CO-0002762-2024 POR HABILIT ESPACIOS Y READECUACIÓN DE OFICINAS PARA DEP. DE ESTE MINC, LOTE II, READEC OFICINAS Y CONST ALMACÉN DE LA GOBERNACIÓN  PLAZA DE LA CULT, FACT B1500000225</t>
  </si>
  <si>
    <t>PAGO FACTURA B1500001177, POR ADQ DE MATERIALES DE LIMPIEZA Y DESECHABLES PARA USO EN ESTE MINC Y SUS DEPENDENCIAS, PROCESO CULTURA-DAF-CM-2024-0062, ORDEN CULTURA-2024-00291, SEGÚN ANEXOS</t>
  </si>
  <si>
    <t>PAGO SERVICIO DE ALQUILER DE ESTRUCTURAS Y OTROS PARA LA CREACIÓN DE LAS ÁREAS DE ALIMENTOS Y BEBIDAS (GENERAL E INFANTIL), PARA LA XXVI FERIA INTERNACIONAL DEL LIBRO SANTO DOMINGO 2024 PROCESO CULTURA-CCC-CP-2024-0011, SEGUN ANEXOS.</t>
  </si>
  <si>
    <t>TOTAL</t>
  </si>
  <si>
    <t>En RD$2,650,983,376.95</t>
  </si>
  <si>
    <t>DESDE EL 01 AL 31 DE DICIEMBRE 2024</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</si>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</sst>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b/>
      <sz val="10"/>
      <color rgb="FF000000"/>
      <name val="Times New Roman"/>
      <family val="1"/>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4">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4" borderId="0" xfId="0" applyFill="1"/>
    <xf numFmtId="0" fontId="13" fillId="4" borderId="0" xfId="0" applyFont="1" applyFill="1" applyAlignment="1">
      <alignment vertical="center" wrapText="1" readingOrder="1"/>
    </xf>
    <xf numFmtId="0" fontId="14"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40" fontId="0" fillId="0" borderId="0" xfId="0" applyNumberFormat="1" applyAlignment="1">
      <alignment vertical="center"/>
    </xf>
    <xf numFmtId="0" fontId="6" fillId="0" borderId="0" xfId="0" applyFont="1" applyAlignment="1">
      <alignment horizontal="left" vertical="center"/>
    </xf>
    <xf numFmtId="40" fontId="15" fillId="0" borderId="0" xfId="0" applyNumberFormat="1" applyFont="1" applyAlignment="1">
      <alignment vertical="center"/>
    </xf>
    <xf numFmtId="4" fontId="0" fillId="4" borderId="0" xfId="0" applyNumberFormat="1" applyFill="1"/>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16" fillId="4" borderId="1" xfId="0" applyFont="1" applyFill="1" applyBorder="1" applyAlignment="1">
      <alignment horizontal="center" vertical="center"/>
    </xf>
    <xf numFmtId="0" fontId="16" fillId="4" borderId="0" xfId="0" applyFont="1" applyFill="1" applyAlignment="1">
      <alignment horizontal="center" vertical="center"/>
    </xf>
    <xf numFmtId="0" fontId="18" fillId="4" borderId="1" xfId="0" applyFont="1" applyFill="1" applyBorder="1" applyAlignment="1">
      <alignment horizontal="center" vertical="center" wrapText="1" readingOrder="1"/>
    </xf>
    <xf numFmtId="0" fontId="18" fillId="4" borderId="0" xfId="0" applyFont="1" applyFill="1" applyAlignment="1">
      <alignment horizontal="center" vertical="center" wrapText="1" readingOrder="1"/>
    </xf>
    <xf numFmtId="0" fontId="2" fillId="6" borderId="12" xfId="0" applyFont="1" applyFill="1" applyBorder="1" applyAlignment="1">
      <alignment horizontal="right" vertical="center"/>
    </xf>
    <xf numFmtId="0" fontId="2" fillId="6" borderId="12" xfId="0" applyFont="1" applyFill="1" applyBorder="1" applyAlignment="1">
      <alignment horizontal="center" vertical="center"/>
    </xf>
    <xf numFmtId="39" fontId="17" fillId="6" borderId="12" xfId="0" applyNumberFormat="1" applyFont="1" applyFill="1" applyBorder="1" applyAlignment="1">
      <alignment horizontal="center" vertical="center"/>
    </xf>
    <xf numFmtId="14" fontId="0" fillId="0" borderId="12" xfId="0" applyNumberFormat="1" applyBorder="1" applyAlignment="1">
      <alignment vertical="center"/>
    </xf>
    <xf numFmtId="0" fontId="0" fillId="0" borderId="12" xfId="0" applyBorder="1" applyAlignment="1">
      <alignment vertical="center"/>
    </xf>
    <xf numFmtId="0" fontId="0" fillId="0" borderId="12" xfId="0" applyBorder="1" applyAlignment="1">
      <alignment horizontal="left" vertical="center" wrapText="1"/>
    </xf>
    <xf numFmtId="40" fontId="0" fillId="0" borderId="12" xfId="0" applyNumberFormat="1" applyBorder="1" applyAlignment="1">
      <alignment vertical="center"/>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15" xfId="0" applyFont="1" applyFill="1" applyBorder="1" applyAlignment="1">
      <alignment horizontal="center" vertical="center"/>
    </xf>
    <xf numFmtId="39" fontId="19" fillId="5" borderId="12" xfId="0" applyNumberFormat="1" applyFont="1" applyFill="1" applyBorder="1" applyAlignment="1">
      <alignment vertical="center"/>
    </xf>
    <xf numFmtId="0" fontId="0" fillId="4" borderId="0" xfId="0" applyFill="1" applyAlignment="1">
      <alignment horizontal="right" vertical="center"/>
    </xf>
    <xf numFmtId="0" fontId="0" fillId="4" borderId="0" xfId="0" applyFill="1" applyAlignment="1">
      <alignment horizontal="left" vertical="center"/>
    </xf>
    <xf numFmtId="39" fontId="0" fillId="4" borderId="0" xfId="0" applyNumberFormat="1" applyFill="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227409</xdr:colOff>
      <xdr:row>0</xdr:row>
      <xdr:rowOff>151621</xdr:rowOff>
    </xdr:from>
    <xdr:to>
      <xdr:col>6</xdr:col>
      <xdr:colOff>494381</xdr:colOff>
      <xdr:row>2</xdr:row>
      <xdr:rowOff>60998</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737254" y="151621"/>
          <a:ext cx="1009265" cy="5728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195921</xdr:colOff>
      <xdr:row>2</xdr:row>
      <xdr:rowOff>62131</xdr:rowOff>
    </xdr:from>
    <xdr:to>
      <xdr:col>3</xdr:col>
      <xdr:colOff>1291151</xdr:colOff>
      <xdr:row>6</xdr:row>
      <xdr:rowOff>58321</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884902" y="384516"/>
          <a:ext cx="1095230" cy="640959"/>
        </a:xfrm>
        <a:prstGeom prst="rect">
          <a:avLst/>
        </a:prstGeom>
        <a:noFill/>
        <a:ln>
          <a:noFill/>
        </a:ln>
      </xdr:spPr>
    </xdr:pic>
    <xdr:clientData/>
  </xdr:twoCellAnchor>
  <xdr:twoCellAnchor editAs="oneCell">
    <xdr:from>
      <xdr:col>0</xdr:col>
      <xdr:colOff>601980</xdr:colOff>
      <xdr:row>201</xdr:row>
      <xdr:rowOff>62864</xdr:rowOff>
    </xdr:from>
    <xdr:to>
      <xdr:col>4</xdr:col>
      <xdr:colOff>513359</xdr:colOff>
      <xdr:row>207</xdr:row>
      <xdr:rowOff>20953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601980" y="51299744"/>
          <a:ext cx="7160930" cy="967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zoomScale="140" zoomScaleNormal="140" workbookViewId="0">
      <selection activeCell="A7" sqref="A7:P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10.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11" style="1" customWidth="1"/>
    <col min="16" max="16" width="11.16406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54" t="s">
        <v>0</v>
      </c>
      <c r="B3" s="55"/>
      <c r="C3" s="55"/>
      <c r="D3" s="55"/>
      <c r="E3" s="55"/>
      <c r="F3" s="55"/>
      <c r="G3" s="55"/>
      <c r="H3" s="55"/>
      <c r="I3" s="55"/>
      <c r="J3" s="55"/>
      <c r="K3" s="55"/>
      <c r="L3" s="55"/>
      <c r="M3" s="55"/>
      <c r="N3" s="55"/>
      <c r="O3" s="55"/>
      <c r="P3" s="55"/>
    </row>
    <row r="4" spans="1:17" ht="13.15" customHeight="1" x14ac:dyDescent="0.2">
      <c r="A4" s="52" t="s">
        <v>1</v>
      </c>
      <c r="B4" s="53"/>
      <c r="C4" s="53"/>
      <c r="D4" s="53"/>
      <c r="E4" s="53"/>
      <c r="F4" s="53"/>
      <c r="G4" s="53"/>
      <c r="H4" s="53"/>
      <c r="I4" s="53"/>
      <c r="J4" s="53"/>
      <c r="K4" s="53"/>
      <c r="L4" s="53"/>
      <c r="M4" s="53"/>
      <c r="N4" s="53"/>
      <c r="O4" s="53"/>
      <c r="P4" s="53"/>
    </row>
    <row r="5" spans="1:17" ht="13.15" customHeight="1" x14ac:dyDescent="0.2">
      <c r="A5" s="56" t="s">
        <v>109</v>
      </c>
      <c r="B5" s="57"/>
      <c r="C5" s="57"/>
      <c r="D5" s="57"/>
      <c r="E5" s="57"/>
      <c r="F5" s="57"/>
      <c r="G5" s="57"/>
      <c r="H5" s="57"/>
      <c r="I5" s="57"/>
      <c r="J5" s="57"/>
      <c r="K5" s="57"/>
      <c r="L5" s="57"/>
      <c r="M5" s="57"/>
      <c r="N5" s="57"/>
      <c r="O5" s="57"/>
      <c r="P5" s="57"/>
    </row>
    <row r="6" spans="1:17" ht="15.75" customHeight="1" x14ac:dyDescent="0.2">
      <c r="A6" s="52" t="s">
        <v>418</v>
      </c>
      <c r="B6" s="53"/>
      <c r="C6" s="53"/>
      <c r="D6" s="53"/>
      <c r="E6" s="53"/>
      <c r="F6" s="53"/>
      <c r="G6" s="53"/>
      <c r="H6" s="53"/>
      <c r="I6" s="53"/>
      <c r="J6" s="53"/>
      <c r="K6" s="53"/>
      <c r="L6" s="53"/>
      <c r="M6" s="53"/>
      <c r="N6" s="53"/>
      <c r="O6" s="53"/>
      <c r="P6" s="53"/>
    </row>
    <row r="7" spans="1:17" ht="15.75" customHeight="1" x14ac:dyDescent="0.2">
      <c r="A7" s="55" t="s">
        <v>416</v>
      </c>
      <c r="B7" s="55"/>
      <c r="C7" s="55"/>
      <c r="D7" s="55"/>
      <c r="E7" s="55"/>
      <c r="F7" s="55"/>
      <c r="G7" s="55"/>
      <c r="H7" s="55"/>
      <c r="I7" s="55"/>
      <c r="J7" s="55"/>
      <c r="K7" s="55"/>
      <c r="L7" s="55"/>
      <c r="M7" s="55"/>
      <c r="N7" s="55"/>
      <c r="O7" s="55"/>
      <c r="P7" s="55"/>
    </row>
    <row r="8" spans="1:17" ht="15.75" x14ac:dyDescent="0.2">
      <c r="A8" s="52" t="s">
        <v>96</v>
      </c>
      <c r="B8" s="53"/>
      <c r="C8" s="53"/>
      <c r="D8" s="53"/>
      <c r="E8" s="53"/>
      <c r="F8" s="53"/>
      <c r="G8" s="53"/>
      <c r="H8" s="53"/>
      <c r="I8" s="53"/>
      <c r="J8" s="53"/>
      <c r="K8" s="53"/>
      <c r="L8" s="53"/>
      <c r="M8" s="53"/>
      <c r="N8" s="53"/>
      <c r="O8" s="53"/>
      <c r="P8" s="53"/>
    </row>
    <row r="9" spans="1:17" ht="25.5" customHeight="1" x14ac:dyDescent="0.2">
      <c r="A9" s="45" t="s">
        <v>2</v>
      </c>
      <c r="B9" s="46" t="s">
        <v>3</v>
      </c>
      <c r="C9" s="46" t="s">
        <v>4</v>
      </c>
      <c r="D9" s="48" t="s">
        <v>5</v>
      </c>
      <c r="E9" s="49"/>
      <c r="F9" s="49"/>
      <c r="G9" s="49"/>
      <c r="H9" s="49"/>
      <c r="I9" s="49"/>
      <c r="J9" s="49"/>
      <c r="K9" s="49"/>
      <c r="L9" s="49"/>
      <c r="M9" s="49"/>
      <c r="N9" s="49"/>
      <c r="O9" s="49"/>
      <c r="P9" s="50"/>
    </row>
    <row r="10" spans="1:17" x14ac:dyDescent="0.2">
      <c r="A10" s="45"/>
      <c r="B10" s="47"/>
      <c r="C10" s="47"/>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1035870159</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73548050.459999993</v>
      </c>
      <c r="K12" s="28">
        <f t="shared" si="1"/>
        <v>65651134.480000004</v>
      </c>
      <c r="L12" s="28">
        <f t="shared" si="1"/>
        <v>66234574.950000003</v>
      </c>
      <c r="M12" s="28">
        <f t="shared" si="1"/>
        <v>121056862.2</v>
      </c>
      <c r="N12" s="28">
        <f t="shared" si="1"/>
        <v>139769220.70999998</v>
      </c>
      <c r="O12" s="28">
        <f t="shared" ref="O12" si="2">O13+O14+O17+O15+O16</f>
        <v>119251805.88</v>
      </c>
      <c r="P12" s="28">
        <f>P13+P14+P17+P15+P16</f>
        <v>1009972456.88</v>
      </c>
    </row>
    <row r="13" spans="1:17" x14ac:dyDescent="0.2">
      <c r="A13" s="7" t="s">
        <v>21</v>
      </c>
      <c r="B13" s="30">
        <v>674668105</v>
      </c>
      <c r="C13" s="30">
        <v>722798084</v>
      </c>
      <c r="D13" s="30">
        <v>52355946.780000001</v>
      </c>
      <c r="E13" s="30">
        <v>51228787.530000001</v>
      </c>
      <c r="F13" s="30">
        <v>52081845.869999997</v>
      </c>
      <c r="G13" s="30">
        <v>54151436.659999996</v>
      </c>
      <c r="H13" s="30">
        <v>54107389.949999996</v>
      </c>
      <c r="I13" s="30">
        <v>54006277.990000002</v>
      </c>
      <c r="J13" s="30">
        <v>55550129.5</v>
      </c>
      <c r="K13" s="30">
        <v>54683484.030000001</v>
      </c>
      <c r="L13" s="30">
        <v>55336442.850000001</v>
      </c>
      <c r="M13" s="30">
        <v>56677419.689999998</v>
      </c>
      <c r="N13" s="30">
        <v>122063047.84999999</v>
      </c>
      <c r="O13" s="30">
        <v>56489967.609999999</v>
      </c>
      <c r="P13" s="30">
        <f>D13+E13+F13+G13+H13+I13+J13+K13+L13+M13+N13+O13</f>
        <v>718732176.30999994</v>
      </c>
    </row>
    <row r="14" spans="1:17" x14ac:dyDescent="0.2">
      <c r="A14" s="7" t="s">
        <v>22</v>
      </c>
      <c r="B14" s="30">
        <v>278368000</v>
      </c>
      <c r="C14" s="30">
        <v>213698946</v>
      </c>
      <c r="D14" s="30">
        <v>2289000</v>
      </c>
      <c r="E14" s="30">
        <v>2547538</v>
      </c>
      <c r="F14" s="30">
        <v>2334000</v>
      </c>
      <c r="G14" s="30">
        <v>2383910</v>
      </c>
      <c r="H14" s="30">
        <v>47060782.160000004</v>
      </c>
      <c r="I14" s="30">
        <v>2448041</v>
      </c>
      <c r="J14" s="30">
        <v>9693503.0700000003</v>
      </c>
      <c r="K14" s="30">
        <v>2586796</v>
      </c>
      <c r="L14" s="30">
        <v>2549000</v>
      </c>
      <c r="M14" s="30">
        <v>55928551.530000001</v>
      </c>
      <c r="N14" s="30">
        <v>7802722</v>
      </c>
      <c r="O14" s="30">
        <v>54244234.379999995</v>
      </c>
      <c r="P14" s="30">
        <f t="shared" ref="P14:P37" si="3">D14+E14+F14+G14+H14+I14+J14+K14+L14+M14+N14+O14</f>
        <v>191868078.13999999</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99373129</v>
      </c>
      <c r="D17" s="30">
        <v>7688096.9400000004</v>
      </c>
      <c r="E17" s="30">
        <v>7642897.6499999985</v>
      </c>
      <c r="F17" s="30">
        <v>7844993.8100000005</v>
      </c>
      <c r="G17" s="30">
        <v>8043423.79</v>
      </c>
      <c r="H17" s="30">
        <v>8111497.7000000011</v>
      </c>
      <c r="I17" s="30">
        <v>8134942.370000001</v>
      </c>
      <c r="J17" s="30">
        <v>8304417.8899999997</v>
      </c>
      <c r="K17" s="30">
        <v>8380854.4499999993</v>
      </c>
      <c r="L17" s="30">
        <v>8349132.1000000015</v>
      </c>
      <c r="M17" s="30">
        <v>8450890.9800000004</v>
      </c>
      <c r="N17" s="30">
        <v>9903450.8599999994</v>
      </c>
      <c r="O17" s="30">
        <v>8517603.8900000006</v>
      </c>
      <c r="P17" s="30">
        <f t="shared" si="3"/>
        <v>99372202.430000022</v>
      </c>
    </row>
    <row r="18" spans="1:16" x14ac:dyDescent="0.2">
      <c r="A18" s="5" t="s">
        <v>26</v>
      </c>
      <c r="B18" s="28">
        <f t="shared" ref="B18:C18" si="4">B19+B20+B21+B22+B23+B24+B25+B26+B27</f>
        <v>405782114</v>
      </c>
      <c r="C18" s="28">
        <f t="shared" si="4"/>
        <v>381094246</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14741612.98</v>
      </c>
      <c r="K18" s="28">
        <f t="shared" si="5"/>
        <v>11238830.889999999</v>
      </c>
      <c r="L18" s="28">
        <f t="shared" si="5"/>
        <v>18960056.5</v>
      </c>
      <c r="M18" s="28">
        <f t="shared" si="5"/>
        <v>17402170.640000001</v>
      </c>
      <c r="N18" s="28">
        <f t="shared" si="5"/>
        <v>76132341.769999996</v>
      </c>
      <c r="O18" s="28">
        <f t="shared" ref="O18:P18" si="6">O19+O20+O21+O22+O23+O24+O25+O26+O27</f>
        <v>78708391.859999999</v>
      </c>
      <c r="P18" s="28">
        <f t="shared" si="6"/>
        <v>335760926.38999999</v>
      </c>
    </row>
    <row r="19" spans="1:16" x14ac:dyDescent="0.2">
      <c r="A19" s="7" t="s">
        <v>27</v>
      </c>
      <c r="B19" s="30">
        <v>101406732</v>
      </c>
      <c r="C19" s="30">
        <v>97256732</v>
      </c>
      <c r="D19" s="30">
        <v>6782913.7700000014</v>
      </c>
      <c r="E19" s="30">
        <v>6700942.3899999997</v>
      </c>
      <c r="F19" s="30">
        <v>6552926.1800000006</v>
      </c>
      <c r="G19" s="30">
        <v>6994754.5899999999</v>
      </c>
      <c r="H19" s="30">
        <v>7917031.9900000012</v>
      </c>
      <c r="I19" s="30">
        <v>7866563.2199999997</v>
      </c>
      <c r="J19" s="30">
        <v>8031476.2800000012</v>
      </c>
      <c r="K19" s="30">
        <v>7513654.4699999997</v>
      </c>
      <c r="L19" s="30">
        <v>7503862.8899999997</v>
      </c>
      <c r="M19" s="30">
        <v>7451020.1000000015</v>
      </c>
      <c r="N19" s="30">
        <v>7884753.0800000001</v>
      </c>
      <c r="O19" s="30">
        <v>9008977.9199999999</v>
      </c>
      <c r="P19" s="30">
        <f t="shared" si="3"/>
        <v>90208876.879999995</v>
      </c>
    </row>
    <row r="20" spans="1:16" x14ac:dyDescent="0.2">
      <c r="A20" s="9" t="s">
        <v>28</v>
      </c>
      <c r="B20" s="30">
        <v>19000000</v>
      </c>
      <c r="C20" s="30">
        <v>19814881</v>
      </c>
      <c r="D20" s="30">
        <v>0</v>
      </c>
      <c r="E20" s="30">
        <v>0</v>
      </c>
      <c r="F20" s="30">
        <v>1742215.03</v>
      </c>
      <c r="G20" s="30">
        <v>1964830.8800000001</v>
      </c>
      <c r="H20" s="30">
        <v>1326559.55</v>
      </c>
      <c r="I20" s="30">
        <v>3186</v>
      </c>
      <c r="J20" s="30">
        <v>111368.4</v>
      </c>
      <c r="K20" s="30">
        <v>141189.1</v>
      </c>
      <c r="L20" s="30">
        <v>0</v>
      </c>
      <c r="M20" s="30">
        <v>2029327.2</v>
      </c>
      <c r="N20" s="30">
        <v>1755947.8599999999</v>
      </c>
      <c r="O20" s="30">
        <v>8094773.6599999992</v>
      </c>
      <c r="P20" s="30">
        <f t="shared" si="3"/>
        <v>17169397.68</v>
      </c>
    </row>
    <row r="21" spans="1:16" x14ac:dyDescent="0.2">
      <c r="A21" s="7" t="s">
        <v>29</v>
      </c>
      <c r="B21" s="30">
        <v>17100000</v>
      </c>
      <c r="C21" s="30">
        <v>18759578</v>
      </c>
      <c r="D21" s="30">
        <v>0</v>
      </c>
      <c r="E21" s="30">
        <v>100300</v>
      </c>
      <c r="F21" s="30">
        <v>18600</v>
      </c>
      <c r="G21" s="30">
        <v>103300</v>
      </c>
      <c r="H21" s="30">
        <v>6844835</v>
      </c>
      <c r="I21" s="30">
        <v>6557.5</v>
      </c>
      <c r="J21" s="30">
        <v>176412.5</v>
      </c>
      <c r="K21" s="30">
        <v>125072.5</v>
      </c>
      <c r="L21" s="30">
        <v>107370</v>
      </c>
      <c r="M21" s="30">
        <v>51150</v>
      </c>
      <c r="N21" s="30">
        <v>4224282.5</v>
      </c>
      <c r="O21" s="30">
        <v>5660789.2599999998</v>
      </c>
      <c r="P21" s="30">
        <f t="shared" si="3"/>
        <v>17418669.259999998</v>
      </c>
    </row>
    <row r="22" spans="1:16" x14ac:dyDescent="0.2">
      <c r="A22" s="7" t="s">
        <v>30</v>
      </c>
      <c r="B22" s="30">
        <v>1680000</v>
      </c>
      <c r="C22" s="30">
        <v>4898505</v>
      </c>
      <c r="D22" s="30">
        <v>0</v>
      </c>
      <c r="E22" s="30">
        <v>0</v>
      </c>
      <c r="F22" s="30">
        <v>0</v>
      </c>
      <c r="G22" s="30">
        <v>0</v>
      </c>
      <c r="H22" s="30">
        <v>30000</v>
      </c>
      <c r="I22" s="30">
        <v>0</v>
      </c>
      <c r="J22" s="30">
        <v>172882.8</v>
      </c>
      <c r="K22" s="30">
        <v>342867.53</v>
      </c>
      <c r="L22" s="30">
        <v>0</v>
      </c>
      <c r="M22" s="30">
        <v>80536.05</v>
      </c>
      <c r="N22" s="30">
        <v>25000</v>
      </c>
      <c r="O22" s="30">
        <v>4247216.82</v>
      </c>
      <c r="P22" s="30">
        <f t="shared" si="3"/>
        <v>4898503.2</v>
      </c>
    </row>
    <row r="23" spans="1:16" x14ac:dyDescent="0.2">
      <c r="A23" s="7" t="s">
        <v>31</v>
      </c>
      <c r="B23" s="30">
        <v>21540000</v>
      </c>
      <c r="C23" s="30">
        <v>26678518</v>
      </c>
      <c r="D23" s="30">
        <v>0</v>
      </c>
      <c r="E23" s="30">
        <v>0</v>
      </c>
      <c r="F23" s="30">
        <v>1036773.37</v>
      </c>
      <c r="G23" s="30">
        <v>59477.9</v>
      </c>
      <c r="H23" s="30">
        <v>474666.53</v>
      </c>
      <c r="I23" s="30">
        <v>265292.32</v>
      </c>
      <c r="J23" s="30">
        <v>483651.11</v>
      </c>
      <c r="K23" s="30">
        <v>0</v>
      </c>
      <c r="L23" s="30">
        <v>0</v>
      </c>
      <c r="M23" s="30">
        <v>120387</v>
      </c>
      <c r="N23" s="30">
        <v>5490575.3200000003</v>
      </c>
      <c r="O23" s="30">
        <v>11630101.26</v>
      </c>
      <c r="P23" s="30">
        <f t="shared" si="3"/>
        <v>19560924.810000002</v>
      </c>
    </row>
    <row r="24" spans="1:16" x14ac:dyDescent="0.2">
      <c r="A24" s="7" t="s">
        <v>32</v>
      </c>
      <c r="B24" s="30">
        <v>12251000</v>
      </c>
      <c r="C24" s="30">
        <v>12245660</v>
      </c>
      <c r="D24" s="30">
        <v>787589.94</v>
      </c>
      <c r="E24" s="30">
        <v>0</v>
      </c>
      <c r="F24" s="30">
        <v>1587375.81</v>
      </c>
      <c r="G24" s="30">
        <v>802916.35</v>
      </c>
      <c r="H24" s="30">
        <v>839314.88</v>
      </c>
      <c r="I24" s="30">
        <v>843942.94</v>
      </c>
      <c r="J24" s="30">
        <v>2246514.62</v>
      </c>
      <c r="K24" s="30">
        <v>134780.06</v>
      </c>
      <c r="L24" s="30">
        <v>1921715.68</v>
      </c>
      <c r="M24" s="30">
        <v>917680.72</v>
      </c>
      <c r="N24" s="30">
        <v>916867.9</v>
      </c>
      <c r="O24" s="30">
        <v>910871.98</v>
      </c>
      <c r="P24" s="30">
        <f t="shared" si="3"/>
        <v>11909570.880000001</v>
      </c>
    </row>
    <row r="25" spans="1:16" ht="16.149999999999999" customHeight="1" x14ac:dyDescent="0.2">
      <c r="A25" s="9" t="s">
        <v>33</v>
      </c>
      <c r="B25" s="30">
        <v>76695138</v>
      </c>
      <c r="C25" s="30">
        <v>52342447</v>
      </c>
      <c r="D25" s="30">
        <v>0</v>
      </c>
      <c r="E25" s="30">
        <v>399378.62</v>
      </c>
      <c r="F25" s="30">
        <v>4528711.01</v>
      </c>
      <c r="G25" s="30">
        <v>3339129.4</v>
      </c>
      <c r="H25" s="30">
        <v>1332617.72</v>
      </c>
      <c r="I25" s="30">
        <v>216990.2</v>
      </c>
      <c r="J25" s="30">
        <v>483165.83999999997</v>
      </c>
      <c r="K25" s="30">
        <v>78407.239999999991</v>
      </c>
      <c r="L25" s="30">
        <v>401123.70999999996</v>
      </c>
      <c r="M25" s="30">
        <v>6082951.8700000001</v>
      </c>
      <c r="N25" s="30">
        <v>10832318.59</v>
      </c>
      <c r="O25" s="30">
        <v>13288730.120000001</v>
      </c>
      <c r="P25" s="30">
        <f t="shared" si="3"/>
        <v>40983524.32</v>
      </c>
    </row>
    <row r="26" spans="1:16" x14ac:dyDescent="0.2">
      <c r="A26" s="9" t="s">
        <v>34</v>
      </c>
      <c r="B26" s="30">
        <v>129790000</v>
      </c>
      <c r="C26" s="30">
        <v>105303204</v>
      </c>
      <c r="D26" s="30">
        <v>0</v>
      </c>
      <c r="E26" s="30">
        <v>37566</v>
      </c>
      <c r="F26" s="30">
        <v>17422405</v>
      </c>
      <c r="G26" s="30">
        <v>1376477.48</v>
      </c>
      <c r="H26" s="30">
        <v>13375782</v>
      </c>
      <c r="I26" s="30">
        <v>31350</v>
      </c>
      <c r="J26" s="30">
        <v>222157.7</v>
      </c>
      <c r="K26" s="30">
        <v>1355525.99</v>
      </c>
      <c r="L26" s="30">
        <v>8968164.2199999988</v>
      </c>
      <c r="M26" s="30">
        <v>98275</v>
      </c>
      <c r="N26" s="30">
        <v>35058991.5</v>
      </c>
      <c r="O26" s="30">
        <v>18457049.490000006</v>
      </c>
      <c r="P26" s="30">
        <f t="shared" si="3"/>
        <v>96403744.38000001</v>
      </c>
    </row>
    <row r="27" spans="1:16" x14ac:dyDescent="0.2">
      <c r="A27" s="9" t="s">
        <v>35</v>
      </c>
      <c r="B27" s="30">
        <v>26319244</v>
      </c>
      <c r="C27" s="30">
        <v>43794721</v>
      </c>
      <c r="D27" s="30">
        <v>1868678.39</v>
      </c>
      <c r="E27" s="30">
        <v>1699032.11</v>
      </c>
      <c r="F27" s="30">
        <v>4120320.89</v>
      </c>
      <c r="G27" s="30">
        <v>2523322.44</v>
      </c>
      <c r="H27" s="30">
        <v>4538434.3499999996</v>
      </c>
      <c r="I27" s="30">
        <v>114460</v>
      </c>
      <c r="J27" s="30">
        <v>2813983.73</v>
      </c>
      <c r="K27" s="30">
        <v>1547334</v>
      </c>
      <c r="L27" s="30">
        <v>57820</v>
      </c>
      <c r="M27" s="30">
        <v>570842.69999999995</v>
      </c>
      <c r="N27" s="30">
        <v>9943605.0199999996</v>
      </c>
      <c r="O27" s="30">
        <v>7409881.3499999987</v>
      </c>
      <c r="P27" s="30">
        <f t="shared" si="3"/>
        <v>37207714.979999997</v>
      </c>
    </row>
    <row r="28" spans="1:16" x14ac:dyDescent="0.2">
      <c r="A28" s="5" t="s">
        <v>36</v>
      </c>
      <c r="B28" s="28">
        <f t="shared" ref="B28:C28" si="7">B37+B35+B34+B33+B32+B31+B30+B29+B36</f>
        <v>42040000</v>
      </c>
      <c r="C28" s="28">
        <f t="shared" si="7"/>
        <v>50561772</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3987818.7399999998</v>
      </c>
      <c r="K28" s="28">
        <f t="shared" si="8"/>
        <v>6601197.8300000001</v>
      </c>
      <c r="L28" s="28">
        <f t="shared" si="8"/>
        <v>2989240.7300000004</v>
      </c>
      <c r="M28" s="28">
        <f t="shared" si="8"/>
        <v>1662597.93</v>
      </c>
      <c r="N28" s="28">
        <f t="shared" si="8"/>
        <v>3352870.49</v>
      </c>
      <c r="O28" s="28">
        <f t="shared" ref="O28:P28" si="9">O37+O35+O34+O33+O32+O31+O30+O29+O36</f>
        <v>12701125.690000001</v>
      </c>
      <c r="P28" s="28">
        <f t="shared" si="9"/>
        <v>41428133.059999995</v>
      </c>
    </row>
    <row r="29" spans="1:16" ht="10.9" customHeight="1" x14ac:dyDescent="0.2">
      <c r="A29" s="31" t="s">
        <v>37</v>
      </c>
      <c r="B29" s="30">
        <v>2200000</v>
      </c>
      <c r="C29" s="30">
        <v>3375968</v>
      </c>
      <c r="D29" s="30">
        <v>0</v>
      </c>
      <c r="E29" s="30">
        <v>16461</v>
      </c>
      <c r="F29" s="30">
        <v>33936.800000000003</v>
      </c>
      <c r="G29" s="30">
        <v>551532.19999999995</v>
      </c>
      <c r="H29" s="30">
        <v>17947.8</v>
      </c>
      <c r="I29" s="30">
        <v>0</v>
      </c>
      <c r="J29" s="30">
        <v>299942.56</v>
      </c>
      <c r="K29" s="30">
        <v>0</v>
      </c>
      <c r="L29" s="30">
        <v>96484.2</v>
      </c>
      <c r="M29" s="30">
        <v>16667.5</v>
      </c>
      <c r="N29" s="30">
        <v>208024.15999999997</v>
      </c>
      <c r="O29" s="30">
        <v>985587.46</v>
      </c>
      <c r="P29" s="30">
        <f t="shared" si="3"/>
        <v>2226583.6799999997</v>
      </c>
    </row>
    <row r="30" spans="1:16" ht="10.9" customHeight="1" x14ac:dyDescent="0.2">
      <c r="A30" s="29" t="s">
        <v>38</v>
      </c>
      <c r="B30" s="30">
        <v>2090000</v>
      </c>
      <c r="C30" s="30">
        <v>872407</v>
      </c>
      <c r="D30" s="30">
        <v>0</v>
      </c>
      <c r="E30" s="30">
        <v>0</v>
      </c>
      <c r="F30" s="30">
        <v>15930</v>
      </c>
      <c r="G30" s="30">
        <v>168390.72</v>
      </c>
      <c r="H30" s="30">
        <v>53572</v>
      </c>
      <c r="I30" s="30">
        <v>0</v>
      </c>
      <c r="J30" s="30">
        <v>0</v>
      </c>
      <c r="K30" s="30">
        <v>0</v>
      </c>
      <c r="L30" s="30">
        <v>5827.9000000000005</v>
      </c>
      <c r="M30" s="30">
        <v>0</v>
      </c>
      <c r="N30" s="30">
        <v>0</v>
      </c>
      <c r="O30" s="30">
        <v>259642.48</v>
      </c>
      <c r="P30" s="30">
        <f t="shared" si="3"/>
        <v>503363.1</v>
      </c>
    </row>
    <row r="31" spans="1:16" ht="10.9" customHeight="1" x14ac:dyDescent="0.2">
      <c r="A31" s="31" t="s">
        <v>39</v>
      </c>
      <c r="B31" s="30">
        <v>4100000</v>
      </c>
      <c r="C31" s="30">
        <v>3581790</v>
      </c>
      <c r="D31" s="30">
        <v>0</v>
      </c>
      <c r="E31" s="30">
        <v>890331.24</v>
      </c>
      <c r="F31" s="30">
        <v>157825</v>
      </c>
      <c r="G31" s="30">
        <v>104430</v>
      </c>
      <c r="H31" s="30">
        <v>300000</v>
      </c>
      <c r="I31" s="30">
        <v>0</v>
      </c>
      <c r="J31" s="30">
        <v>537040.28</v>
      </c>
      <c r="K31" s="30">
        <v>8650</v>
      </c>
      <c r="L31" s="30">
        <v>45399.62</v>
      </c>
      <c r="M31" s="30">
        <v>0</v>
      </c>
      <c r="N31" s="30">
        <v>319465.53000000003</v>
      </c>
      <c r="O31" s="30">
        <v>822552.04</v>
      </c>
      <c r="P31" s="30">
        <f t="shared" si="3"/>
        <v>3185693.71</v>
      </c>
    </row>
    <row r="32" spans="1:16" ht="10.9" customHeight="1" x14ac:dyDescent="0.2">
      <c r="A32" s="29" t="s">
        <v>40</v>
      </c>
      <c r="B32" s="30">
        <v>10000</v>
      </c>
      <c r="C32" s="30">
        <v>10000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900000</v>
      </c>
      <c r="D33" s="30">
        <v>0</v>
      </c>
      <c r="E33" s="30">
        <v>0</v>
      </c>
      <c r="F33" s="30">
        <v>572.16999999999996</v>
      </c>
      <c r="G33" s="30">
        <v>194647.82</v>
      </c>
      <c r="H33" s="30">
        <v>64994.400000000001</v>
      </c>
      <c r="I33" s="30">
        <v>0</v>
      </c>
      <c r="J33" s="30">
        <v>0</v>
      </c>
      <c r="K33" s="30">
        <v>0</v>
      </c>
      <c r="L33" s="30">
        <v>292996</v>
      </c>
      <c r="M33" s="30">
        <v>0</v>
      </c>
      <c r="N33" s="30">
        <v>0</v>
      </c>
      <c r="O33" s="30">
        <v>40474</v>
      </c>
      <c r="P33" s="30">
        <f t="shared" si="3"/>
        <v>593684.39</v>
      </c>
    </row>
    <row r="34" spans="1:16" ht="10.9" customHeight="1" x14ac:dyDescent="0.2">
      <c r="A34" s="31" t="s">
        <v>42</v>
      </c>
      <c r="B34" s="30">
        <v>550000</v>
      </c>
      <c r="C34" s="30">
        <v>1193045</v>
      </c>
      <c r="D34" s="30">
        <v>0</v>
      </c>
      <c r="E34" s="30">
        <v>78569.119999999995</v>
      </c>
      <c r="F34" s="30">
        <v>95158.69</v>
      </c>
      <c r="G34" s="30">
        <v>0</v>
      </c>
      <c r="H34" s="30">
        <v>5566.25</v>
      </c>
      <c r="I34" s="30">
        <v>0</v>
      </c>
      <c r="J34" s="30">
        <v>31480.04</v>
      </c>
      <c r="K34" s="30">
        <v>0</v>
      </c>
      <c r="L34" s="30">
        <v>36331.949999999997</v>
      </c>
      <c r="M34" s="30">
        <v>0</v>
      </c>
      <c r="N34" s="30">
        <v>19588</v>
      </c>
      <c r="O34" s="30">
        <v>35284.36</v>
      </c>
      <c r="P34" s="30">
        <f t="shared" si="3"/>
        <v>301978.40999999997</v>
      </c>
    </row>
    <row r="35" spans="1:16" ht="10.9" customHeight="1" x14ac:dyDescent="0.2">
      <c r="A35" s="31" t="s">
        <v>43</v>
      </c>
      <c r="B35" s="30">
        <v>21300000</v>
      </c>
      <c r="C35" s="30">
        <v>23545228</v>
      </c>
      <c r="D35" s="30">
        <v>0</v>
      </c>
      <c r="E35" s="30">
        <v>173155.20000000001</v>
      </c>
      <c r="F35" s="30">
        <v>28846.05</v>
      </c>
      <c r="G35" s="30">
        <v>1125222.5</v>
      </c>
      <c r="H35" s="30">
        <v>1368748.52</v>
      </c>
      <c r="I35" s="30">
        <v>1356314.2</v>
      </c>
      <c r="J35" s="30">
        <v>1297939.42</v>
      </c>
      <c r="K35" s="30">
        <v>6552570</v>
      </c>
      <c r="L35" s="30">
        <v>1898500.5</v>
      </c>
      <c r="M35" s="30">
        <v>1052800</v>
      </c>
      <c r="N35" s="30">
        <v>1171878.06</v>
      </c>
      <c r="O35" s="30">
        <v>6757768.4400000004</v>
      </c>
      <c r="P35" s="30">
        <f t="shared" si="3"/>
        <v>22783742.890000001</v>
      </c>
    </row>
    <row r="36" spans="1:16" ht="10.9" customHeight="1"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17083334</v>
      </c>
      <c r="D37" s="30">
        <v>168560.99</v>
      </c>
      <c r="E37" s="30">
        <v>986444.20000000007</v>
      </c>
      <c r="F37" s="30">
        <v>460931.3000000001</v>
      </c>
      <c r="G37" s="30">
        <v>185514.8</v>
      </c>
      <c r="H37" s="30">
        <v>990306.58000000007</v>
      </c>
      <c r="I37" s="30">
        <v>539372.1</v>
      </c>
      <c r="J37" s="30">
        <v>1821416.44</v>
      </c>
      <c r="K37" s="30">
        <v>39977.83</v>
      </c>
      <c r="L37" s="30">
        <v>613700.55999999994</v>
      </c>
      <c r="M37" s="30">
        <v>593130.42999999993</v>
      </c>
      <c r="N37" s="30">
        <v>1633914.7399999998</v>
      </c>
      <c r="O37" s="30">
        <v>3799816.91</v>
      </c>
      <c r="P37" s="30">
        <f t="shared" si="3"/>
        <v>11833086.879999999</v>
      </c>
    </row>
    <row r="38" spans="1:16" ht="9.6" customHeight="1" x14ac:dyDescent="0.2">
      <c r="A38" s="27" t="s">
        <v>46</v>
      </c>
      <c r="B38" s="28">
        <f t="shared" ref="B38:C38" si="10">B39+B40+B42+B44+B45+B46+B41+B43</f>
        <v>1148375388</v>
      </c>
      <c r="C38" s="28">
        <f t="shared" si="10"/>
        <v>1156481588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86226667.129999995</v>
      </c>
      <c r="K38" s="28">
        <f t="shared" si="11"/>
        <v>70053797.320000008</v>
      </c>
      <c r="L38" s="28">
        <f t="shared" si="11"/>
        <v>78282359.88000001</v>
      </c>
      <c r="M38" s="28">
        <f t="shared" si="11"/>
        <v>112017690.32000001</v>
      </c>
      <c r="N38" s="28">
        <f t="shared" si="11"/>
        <v>135205969.24000001</v>
      </c>
      <c r="O38" s="28">
        <f t="shared" ref="O38:P38" si="12">O39+O40+O42+O44+O45+O46+O41+O43</f>
        <v>157516313.42000002</v>
      </c>
      <c r="P38" s="28">
        <f t="shared" si="12"/>
        <v>1156475807.3699999</v>
      </c>
    </row>
    <row r="39" spans="1:16" x14ac:dyDescent="0.2">
      <c r="A39" s="31" t="s">
        <v>47</v>
      </c>
      <c r="B39" s="30">
        <v>170621314</v>
      </c>
      <c r="C39" s="30">
        <v>178727514</v>
      </c>
      <c r="D39" s="30">
        <v>0</v>
      </c>
      <c r="E39" s="30">
        <v>13409146.18</v>
      </c>
      <c r="F39" s="30">
        <v>200000</v>
      </c>
      <c r="G39" s="30">
        <v>24032866.550000001</v>
      </c>
      <c r="H39" s="30">
        <v>7503333.2400000002</v>
      </c>
      <c r="I39" s="30">
        <v>16473599.85</v>
      </c>
      <c r="J39" s="30">
        <v>16345999.810000001</v>
      </c>
      <c r="K39" s="30">
        <v>100000</v>
      </c>
      <c r="L39" s="30">
        <v>8379692.5600000005</v>
      </c>
      <c r="M39" s="30">
        <v>100000</v>
      </c>
      <c r="N39" s="30">
        <v>33630438.700000003</v>
      </c>
      <c r="O39" s="30">
        <v>58552436.909999996</v>
      </c>
      <c r="P39" s="30">
        <f t="shared" ref="P39:P75" si="13">D39+E39+F39+G39+H39+I39+J39+K39+L39+M39+N39+O39</f>
        <v>178727513.80000001</v>
      </c>
    </row>
    <row r="40" spans="1:16" ht="16.5" x14ac:dyDescent="0.2">
      <c r="A40" s="31" t="s">
        <v>48</v>
      </c>
      <c r="B40" s="30">
        <v>560856474</v>
      </c>
      <c r="C40" s="30">
        <v>560856474</v>
      </c>
      <c r="D40" s="30">
        <v>38399633.700000003</v>
      </c>
      <c r="E40" s="30">
        <v>38399633.700000003</v>
      </c>
      <c r="F40" s="30">
        <v>2759167</v>
      </c>
      <c r="G40" s="30">
        <v>97352100.400000006</v>
      </c>
      <c r="H40" s="30">
        <v>38399633.700000003</v>
      </c>
      <c r="I40" s="30">
        <v>38399633.700000003</v>
      </c>
      <c r="J40" s="30">
        <v>38399633.700000003</v>
      </c>
      <c r="K40" s="30">
        <v>38399633.700000003</v>
      </c>
      <c r="L40" s="30">
        <v>38399633.700000003</v>
      </c>
      <c r="M40" s="30">
        <v>80387633.700000003</v>
      </c>
      <c r="N40" s="30">
        <v>59517604.920000002</v>
      </c>
      <c r="O40" s="30">
        <v>52042529.650000006</v>
      </c>
      <c r="P40" s="30">
        <f t="shared" si="13"/>
        <v>560856471.56999993</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13272260</v>
      </c>
      <c r="N42" s="30">
        <v>23662770</v>
      </c>
      <c r="O42" s="30">
        <v>13272260</v>
      </c>
      <c r="P42" s="30">
        <f t="shared" si="13"/>
        <v>169657630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54</v>
      </c>
      <c r="B46" s="30">
        <v>235683132</v>
      </c>
      <c r="C46" s="30">
        <v>235683132</v>
      </c>
      <c r="D46" s="30">
        <v>606217.65999999992</v>
      </c>
      <c r="E46" s="30">
        <v>18738636.280000001</v>
      </c>
      <c r="F46" s="30">
        <v>36327642.240000002</v>
      </c>
      <c r="G46" s="30">
        <v>18452773.620000001</v>
      </c>
      <c r="H46" s="30">
        <v>18303598.620000001</v>
      </c>
      <c r="I46" s="30">
        <v>18230773.620000001</v>
      </c>
      <c r="J46" s="30">
        <v>18208773.619999997</v>
      </c>
      <c r="K46" s="30">
        <v>18281903.620000001</v>
      </c>
      <c r="L46" s="30">
        <v>18230773.620000001</v>
      </c>
      <c r="M46" s="30">
        <v>18257796.620000001</v>
      </c>
      <c r="N46" s="30">
        <v>18395155.620000001</v>
      </c>
      <c r="O46" s="30">
        <v>33649086.859999999</v>
      </c>
      <c r="P46" s="30">
        <f t="shared" si="13"/>
        <v>235683132.00000006</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11000000</v>
      </c>
      <c r="H47" s="28">
        <f t="shared" si="15"/>
        <v>0</v>
      </c>
      <c r="I47" s="28">
        <f t="shared" si="15"/>
        <v>0</v>
      </c>
      <c r="J47" s="28">
        <f t="shared" si="15"/>
        <v>10250000</v>
      </c>
      <c r="K47" s="28">
        <f t="shared" si="15"/>
        <v>0</v>
      </c>
      <c r="L47" s="28">
        <f t="shared" si="15"/>
        <v>0</v>
      </c>
      <c r="M47" s="28">
        <f t="shared" si="15"/>
        <v>10000000</v>
      </c>
      <c r="N47" s="28">
        <f t="shared" si="15"/>
        <v>0</v>
      </c>
      <c r="O47" s="28">
        <f t="shared" ref="O47:P47" si="16">SUM(O48:O53)</f>
        <v>0</v>
      </c>
      <c r="P47" s="28">
        <f t="shared" si="16"/>
        <v>55250000</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57</v>
      </c>
      <c r="B49" s="30">
        <v>57641337</v>
      </c>
      <c r="C49" s="30">
        <v>61576936</v>
      </c>
      <c r="D49" s="30">
        <v>0</v>
      </c>
      <c r="E49" s="30">
        <v>24000000</v>
      </c>
      <c r="F49" s="30">
        <v>0</v>
      </c>
      <c r="G49" s="30">
        <v>11000000</v>
      </c>
      <c r="H49" s="30">
        <v>0</v>
      </c>
      <c r="I49" s="30">
        <v>0</v>
      </c>
      <c r="J49" s="30">
        <v>10250000</v>
      </c>
      <c r="K49" s="30">
        <v>0</v>
      </c>
      <c r="L49" s="30">
        <v>0</v>
      </c>
      <c r="M49" s="30">
        <v>10000000</v>
      </c>
      <c r="N49" s="30">
        <v>0</v>
      </c>
      <c r="O49" s="30">
        <v>0</v>
      </c>
      <c r="P49" s="30">
        <f t="shared" si="13"/>
        <v>55250000</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43479148.950000003</v>
      </c>
      <c r="D54" s="28">
        <f t="shared" si="17"/>
        <v>0</v>
      </c>
      <c r="E54" s="28">
        <f t="shared" si="17"/>
        <v>54634</v>
      </c>
      <c r="F54" s="28">
        <f t="shared" si="17"/>
        <v>581284.24</v>
      </c>
      <c r="G54" s="28">
        <f t="shared" si="17"/>
        <v>747943</v>
      </c>
      <c r="H54" s="28">
        <f t="shared" si="17"/>
        <v>981163.20000000007</v>
      </c>
      <c r="I54" s="28">
        <f t="shared" ref="I54:N54" si="18">I55+I56+I58+I59+I60+I62+I57+I63+I61</f>
        <v>1498505.01</v>
      </c>
      <c r="J54" s="28">
        <f t="shared" si="18"/>
        <v>7795452.5499999998</v>
      </c>
      <c r="K54" s="28">
        <f t="shared" si="18"/>
        <v>1177999.99</v>
      </c>
      <c r="L54" s="28">
        <f t="shared" si="18"/>
        <v>1266327.6299999999</v>
      </c>
      <c r="M54" s="28">
        <f t="shared" si="18"/>
        <v>850540</v>
      </c>
      <c r="N54" s="28">
        <f t="shared" si="18"/>
        <v>4136846.8400000003</v>
      </c>
      <c r="O54" s="28">
        <f t="shared" ref="O54:P54" si="19">O55+O56+O58+O59+O60+O62+O57+O63+O61</f>
        <v>20071212.050000001</v>
      </c>
      <c r="P54" s="28">
        <f t="shared" si="19"/>
        <v>39161908.509999998</v>
      </c>
    </row>
    <row r="55" spans="1:16" ht="10.9" customHeight="1" x14ac:dyDescent="0.2">
      <c r="A55" s="7" t="s">
        <v>63</v>
      </c>
      <c r="B55" s="30">
        <v>7300000</v>
      </c>
      <c r="C55" s="30">
        <v>12245064</v>
      </c>
      <c r="D55" s="30">
        <v>0</v>
      </c>
      <c r="E55" s="30">
        <v>49560</v>
      </c>
      <c r="F55" s="30">
        <v>431264.04000000004</v>
      </c>
      <c r="G55" s="30">
        <v>381140</v>
      </c>
      <c r="H55" s="30">
        <v>548313.17000000004</v>
      </c>
      <c r="I55" s="30">
        <v>784133.01</v>
      </c>
      <c r="J55" s="30">
        <v>13262.96</v>
      </c>
      <c r="K55" s="30">
        <v>0</v>
      </c>
      <c r="L55" s="30">
        <v>667011.66</v>
      </c>
      <c r="M55" s="30">
        <v>317948.91000000003</v>
      </c>
      <c r="N55" s="30">
        <v>4083746.8400000003</v>
      </c>
      <c r="O55" s="30">
        <v>3187995.7600000002</v>
      </c>
      <c r="P55" s="30">
        <f t="shared" ref="P55:P60" si="20">D55+E55+F55+G55+H55+I55+J55+K55+L55+M55+N55+O55</f>
        <v>10464376.35</v>
      </c>
    </row>
    <row r="56" spans="1:16" ht="10.9" customHeight="1" x14ac:dyDescent="0.2">
      <c r="A56" s="9" t="s">
        <v>64</v>
      </c>
      <c r="B56" s="30">
        <v>4800000</v>
      </c>
      <c r="C56" s="30">
        <v>1227700</v>
      </c>
      <c r="D56" s="30">
        <v>0</v>
      </c>
      <c r="E56" s="30">
        <v>0</v>
      </c>
      <c r="F56" s="30">
        <v>68222.600000000006</v>
      </c>
      <c r="G56" s="30">
        <v>0</v>
      </c>
      <c r="H56" s="30">
        <v>0</v>
      </c>
      <c r="I56" s="30">
        <v>714372</v>
      </c>
      <c r="J56" s="30">
        <v>0</v>
      </c>
      <c r="K56" s="30">
        <v>0</v>
      </c>
      <c r="L56" s="30">
        <v>0</v>
      </c>
      <c r="M56" s="30">
        <v>425079.08</v>
      </c>
      <c r="N56" s="30">
        <v>0</v>
      </c>
      <c r="O56" s="30">
        <v>0</v>
      </c>
      <c r="P56" s="30">
        <f t="shared" si="20"/>
        <v>1207673.68</v>
      </c>
    </row>
    <row r="57" spans="1:16" ht="10.9" customHeight="1" x14ac:dyDescent="0.2">
      <c r="A57" s="9" t="s">
        <v>65</v>
      </c>
      <c r="B57" s="30">
        <v>50000</v>
      </c>
      <c r="C57" s="30">
        <v>80000</v>
      </c>
      <c r="D57" s="30">
        <v>0</v>
      </c>
      <c r="E57" s="30">
        <v>0</v>
      </c>
      <c r="F57" s="30">
        <v>0</v>
      </c>
      <c r="G57" s="30">
        <v>0</v>
      </c>
      <c r="H57" s="30">
        <v>0</v>
      </c>
      <c r="I57" s="30">
        <v>0</v>
      </c>
      <c r="J57" s="30">
        <v>0</v>
      </c>
      <c r="K57" s="30">
        <v>0</v>
      </c>
      <c r="L57" s="30">
        <v>3835</v>
      </c>
      <c r="M57" s="30">
        <v>0</v>
      </c>
      <c r="N57" s="30">
        <v>53100</v>
      </c>
      <c r="O57" s="30">
        <v>5776.1</v>
      </c>
      <c r="P57" s="30">
        <f t="shared" si="20"/>
        <v>62711.1</v>
      </c>
    </row>
    <row r="58" spans="1:16" ht="10.9" customHeight="1" x14ac:dyDescent="0.2">
      <c r="A58" s="9" t="s">
        <v>66</v>
      </c>
      <c r="B58" s="30">
        <v>50000</v>
      </c>
      <c r="C58" s="30">
        <v>5527716.9500000002</v>
      </c>
      <c r="D58" s="30">
        <v>0</v>
      </c>
      <c r="E58" s="30">
        <v>0</v>
      </c>
      <c r="F58" s="30">
        <v>7994.5</v>
      </c>
      <c r="G58" s="30">
        <v>0</v>
      </c>
      <c r="H58" s="30">
        <v>0</v>
      </c>
      <c r="I58" s="30">
        <v>0</v>
      </c>
      <c r="J58" s="30">
        <v>0</v>
      </c>
      <c r="K58" s="30">
        <v>0</v>
      </c>
      <c r="L58" s="30">
        <v>0</v>
      </c>
      <c r="M58" s="30">
        <v>7400</v>
      </c>
      <c r="N58" s="30">
        <v>0</v>
      </c>
      <c r="O58" s="30">
        <v>5056899.99</v>
      </c>
      <c r="P58" s="30">
        <f t="shared" si="20"/>
        <v>5072294.49</v>
      </c>
    </row>
    <row r="59" spans="1:16" ht="10.9" customHeight="1" x14ac:dyDescent="0.2">
      <c r="A59" s="9" t="s">
        <v>67</v>
      </c>
      <c r="B59" s="30">
        <v>100800000</v>
      </c>
      <c r="C59" s="30">
        <v>24069668</v>
      </c>
      <c r="D59" s="30">
        <v>0</v>
      </c>
      <c r="E59" s="30">
        <v>5074</v>
      </c>
      <c r="F59" s="30">
        <v>73803.100000000006</v>
      </c>
      <c r="G59" s="30">
        <v>366803</v>
      </c>
      <c r="H59" s="30">
        <v>432850.03</v>
      </c>
      <c r="I59" s="30">
        <v>0</v>
      </c>
      <c r="J59" s="30">
        <v>7782189.5899999999</v>
      </c>
      <c r="K59" s="30">
        <v>1177999.99</v>
      </c>
      <c r="L59" s="30">
        <v>405708.78</v>
      </c>
      <c r="M59" s="30">
        <v>37100.01</v>
      </c>
      <c r="N59" s="30">
        <v>0</v>
      </c>
      <c r="O59" s="30">
        <v>11757882.199999999</v>
      </c>
      <c r="P59" s="30">
        <f t="shared" si="20"/>
        <v>22039410.699999999</v>
      </c>
    </row>
    <row r="60" spans="1:16" ht="10.9" customHeight="1" x14ac:dyDescent="0.2">
      <c r="A60" s="9" t="s">
        <v>68</v>
      </c>
      <c r="B60" s="30">
        <v>100000</v>
      </c>
      <c r="C60" s="30">
        <v>329000</v>
      </c>
      <c r="D60" s="30">
        <v>0</v>
      </c>
      <c r="E60" s="30">
        <v>0</v>
      </c>
      <c r="F60" s="30">
        <v>0</v>
      </c>
      <c r="G60" s="30">
        <v>0</v>
      </c>
      <c r="H60" s="30">
        <v>0</v>
      </c>
      <c r="I60" s="30">
        <v>0</v>
      </c>
      <c r="J60" s="30">
        <v>0</v>
      </c>
      <c r="K60" s="30">
        <v>0</v>
      </c>
      <c r="L60" s="30">
        <v>189772.19</v>
      </c>
      <c r="M60" s="30">
        <v>63012</v>
      </c>
      <c r="N60" s="30">
        <v>0</v>
      </c>
      <c r="O60" s="30">
        <v>62658</v>
      </c>
      <c r="P60" s="30">
        <f t="shared" si="20"/>
        <v>315442.19</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71</v>
      </c>
      <c r="B63" s="40">
        <v>100000</v>
      </c>
      <c r="C63" s="40">
        <v>0</v>
      </c>
      <c r="D63" s="40">
        <v>0</v>
      </c>
      <c r="E63" s="40">
        <v>0</v>
      </c>
      <c r="F63" s="40">
        <v>0</v>
      </c>
      <c r="G63" s="40">
        <v>0</v>
      </c>
      <c r="H63" s="40">
        <v>0</v>
      </c>
      <c r="I63" s="40">
        <v>0</v>
      </c>
      <c r="J63" s="40">
        <v>0</v>
      </c>
      <c r="K63" s="30">
        <v>0</v>
      </c>
      <c r="L63" s="30">
        <v>0</v>
      </c>
      <c r="M63" s="30">
        <v>0</v>
      </c>
      <c r="N63" s="30">
        <v>0</v>
      </c>
      <c r="O63" s="30">
        <v>0</v>
      </c>
      <c r="P63" s="30">
        <f t="shared" si="13"/>
        <v>0</v>
      </c>
    </row>
    <row r="64" spans="1:16" x14ac:dyDescent="0.2">
      <c r="A64" s="13" t="s">
        <v>72</v>
      </c>
      <c r="B64" s="28">
        <f t="shared" ref="B64:C64" si="21">B65+B66+B67+B68</f>
        <v>5000000</v>
      </c>
      <c r="C64" s="28">
        <f t="shared" si="21"/>
        <v>15591000</v>
      </c>
      <c r="D64" s="28">
        <f t="shared" ref="D64:N64" si="22">D65+D66+D67+D68</f>
        <v>0</v>
      </c>
      <c r="E64" s="28">
        <f t="shared" si="22"/>
        <v>0</v>
      </c>
      <c r="F64" s="28">
        <f t="shared" si="22"/>
        <v>0</v>
      </c>
      <c r="G64" s="28">
        <f t="shared" si="22"/>
        <v>731741.48</v>
      </c>
      <c r="H64" s="28">
        <f t="shared" si="22"/>
        <v>0</v>
      </c>
      <c r="I64" s="28">
        <f t="shared" si="22"/>
        <v>0</v>
      </c>
      <c r="J64" s="28">
        <f t="shared" si="22"/>
        <v>791640.48</v>
      </c>
      <c r="K64" s="28">
        <f t="shared" si="22"/>
        <v>0</v>
      </c>
      <c r="L64" s="28">
        <f t="shared" si="22"/>
        <v>5419688.7000000002</v>
      </c>
      <c r="M64" s="28">
        <f t="shared" si="22"/>
        <v>0</v>
      </c>
      <c r="N64" s="28">
        <f t="shared" si="22"/>
        <v>1415294.97</v>
      </c>
      <c r="O64" s="28">
        <f t="shared" ref="O64:P64" si="23">O65+O66+O67+O68</f>
        <v>4575779.1100000003</v>
      </c>
      <c r="P64" s="28">
        <f t="shared" si="23"/>
        <v>12934144.74</v>
      </c>
    </row>
    <row r="65" spans="1:16" x14ac:dyDescent="0.2">
      <c r="A65" s="7" t="s">
        <v>73</v>
      </c>
      <c r="B65" s="30">
        <v>3000000</v>
      </c>
      <c r="C65" s="30">
        <v>15591000</v>
      </c>
      <c r="D65" s="30">
        <v>0</v>
      </c>
      <c r="E65" s="30">
        <v>0</v>
      </c>
      <c r="F65" s="30">
        <v>0</v>
      </c>
      <c r="G65" s="30">
        <v>731741.48</v>
      </c>
      <c r="H65" s="30">
        <v>0</v>
      </c>
      <c r="I65" s="30">
        <v>0</v>
      </c>
      <c r="J65" s="30">
        <v>791640.48</v>
      </c>
      <c r="K65" s="30">
        <v>0</v>
      </c>
      <c r="L65" s="30">
        <v>5419688.7000000002</v>
      </c>
      <c r="M65" s="30">
        <v>0</v>
      </c>
      <c r="N65" s="30">
        <v>1415294.97</v>
      </c>
      <c r="O65" s="30">
        <v>4575779.1100000003</v>
      </c>
      <c r="P65" s="30">
        <f t="shared" si="13"/>
        <v>12934144.74</v>
      </c>
    </row>
    <row r="66" spans="1:16" x14ac:dyDescent="0.2">
      <c r="A66" s="7" t="s">
        <v>74</v>
      </c>
      <c r="B66" s="30">
        <v>2000000</v>
      </c>
      <c r="C66" s="30">
        <v>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6.5"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9.75"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10.5"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75"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2744654849.9499998</v>
      </c>
      <c r="D85" s="17">
        <f t="shared" ref="D85:N85" si="41">D12+D18+D28+D38+D47+D54+D64</f>
        <v>124218898.16999999</v>
      </c>
      <c r="E85" s="17">
        <f t="shared" si="41"/>
        <v>180375713.22</v>
      </c>
      <c r="F85" s="17">
        <f t="shared" si="41"/>
        <v>153203720.46000001</v>
      </c>
      <c r="G85" s="17">
        <f t="shared" si="41"/>
        <v>261213462.57999998</v>
      </c>
      <c r="H85" s="17">
        <f t="shared" si="41"/>
        <v>227220036.13999999</v>
      </c>
      <c r="I85" s="17">
        <f t="shared" si="41"/>
        <v>163708062.01999998</v>
      </c>
      <c r="J85" s="17">
        <f t="shared" si="41"/>
        <v>197341242.34</v>
      </c>
      <c r="K85" s="17">
        <f t="shared" si="41"/>
        <v>154722960.51000002</v>
      </c>
      <c r="L85" s="17">
        <f t="shared" si="41"/>
        <v>173152248.38999999</v>
      </c>
      <c r="M85" s="17">
        <f t="shared" si="41"/>
        <v>262989861.09000003</v>
      </c>
      <c r="N85" s="17">
        <f t="shared" si="41"/>
        <v>360012544.01999998</v>
      </c>
      <c r="O85" s="17">
        <f t="shared" ref="O85" si="42">O12+O18+O28+O38+O47+O54+O64</f>
        <v>392824628.01000005</v>
      </c>
      <c r="P85" s="17">
        <f>P12+P18+P28+P38+P47+P54+P64</f>
        <v>2650983376.9499998</v>
      </c>
      <c r="Q85" s="38"/>
      <c r="R85" s="36"/>
    </row>
    <row r="86" spans="1:18" ht="16.149999999999999" customHeight="1" x14ac:dyDescent="0.2">
      <c r="A86" s="39" t="s">
        <v>102</v>
      </c>
      <c r="B86" s="15"/>
      <c r="C86" s="15"/>
      <c r="D86" s="25"/>
      <c r="E86" s="25"/>
      <c r="F86" s="25"/>
      <c r="G86" s="25"/>
      <c r="H86" s="25"/>
      <c r="I86" s="25"/>
      <c r="J86" s="25"/>
      <c r="K86" s="6"/>
      <c r="L86" s="6"/>
      <c r="M86" s="6"/>
      <c r="N86" s="11"/>
      <c r="O86" s="11"/>
      <c r="P86" s="11"/>
    </row>
    <row r="87" spans="1:18" ht="12" customHeight="1" x14ac:dyDescent="0.2">
      <c r="A87" s="44" t="s">
        <v>97</v>
      </c>
      <c r="B87" s="44"/>
      <c r="C87" s="44"/>
      <c r="D87" s="44"/>
      <c r="E87" s="44"/>
      <c r="F87" s="44"/>
      <c r="G87" s="44"/>
      <c r="H87" s="44"/>
      <c r="I87" s="44"/>
      <c r="J87" s="44"/>
      <c r="K87" s="11"/>
      <c r="L87" s="11"/>
      <c r="M87" s="11"/>
      <c r="N87" s="11"/>
      <c r="O87" s="11"/>
      <c r="P87" s="11"/>
    </row>
    <row r="88" spans="1:18" ht="14.25" customHeight="1" x14ac:dyDescent="0.2">
      <c r="A88" s="51" t="s">
        <v>98</v>
      </c>
      <c r="B88" s="51"/>
      <c r="C88" s="51"/>
      <c r="D88" s="51"/>
      <c r="E88" s="51"/>
      <c r="F88" s="51"/>
      <c r="G88" s="51"/>
      <c r="H88" s="51"/>
      <c r="I88" s="51"/>
      <c r="J88" s="51"/>
      <c r="K88" s="11"/>
      <c r="L88" s="11"/>
      <c r="M88" s="11"/>
      <c r="N88" s="11"/>
      <c r="O88" s="11"/>
      <c r="P88" s="11"/>
    </row>
    <row r="89" spans="1:18" ht="27" customHeight="1" x14ac:dyDescent="0.2">
      <c r="A89" s="44" t="s">
        <v>99</v>
      </c>
      <c r="B89" s="44"/>
      <c r="C89" s="44"/>
      <c r="D89" s="44"/>
      <c r="E89" s="44"/>
      <c r="F89" s="44"/>
      <c r="G89" s="44"/>
      <c r="H89" s="44"/>
      <c r="I89" s="44"/>
      <c r="J89" s="44"/>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42" t="s">
        <v>100</v>
      </c>
      <c r="O91" s="42"/>
      <c r="P91" s="42"/>
    </row>
    <row r="92" spans="1:18" ht="15" x14ac:dyDescent="0.2">
      <c r="A92" s="20" t="s">
        <v>94</v>
      </c>
      <c r="B92" s="18"/>
      <c r="C92" s="18"/>
      <c r="D92" s="18"/>
      <c r="E92" s="18"/>
      <c r="F92" s="18"/>
      <c r="G92" s="18"/>
      <c r="H92" s="18"/>
      <c r="I92" s="18"/>
      <c r="J92" s="18"/>
      <c r="K92" s="18"/>
      <c r="L92" s="18"/>
      <c r="M92" s="18"/>
      <c r="N92" s="43" t="s">
        <v>95</v>
      </c>
      <c r="O92" s="43"/>
      <c r="P92" s="43"/>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97"/>
  <sheetViews>
    <sheetView showGridLines="0" tabSelected="1" topLeftCell="A196" zoomScale="130" zoomScaleNormal="130" workbookViewId="0">
      <selection activeCell="F9" sqref="F9"/>
    </sheetView>
  </sheetViews>
  <sheetFormatPr baseColWidth="10" defaultColWidth="8.83203125" defaultRowHeight="12.75" x14ac:dyDescent="0.2"/>
  <cols>
    <col min="1" max="1" width="13.1640625" style="71" customWidth="1"/>
    <col min="2" max="2" width="8.5" style="71" customWidth="1"/>
    <col min="3" max="3" width="25.33203125" style="72" customWidth="1"/>
    <col min="4" max="4" width="59.1640625" style="37" customWidth="1"/>
    <col min="5" max="5" width="17.6640625" style="73" customWidth="1"/>
    <col min="6" max="6" width="39.33203125" style="33" customWidth="1"/>
    <col min="7" max="7" width="24.83203125" style="33" customWidth="1"/>
    <col min="8" max="8" width="8.83203125" style="33"/>
    <col min="9" max="9" width="18.5" style="33" bestFit="1" customWidth="1"/>
    <col min="10" max="16384" width="8.83203125" style="33"/>
  </cols>
  <sheetData>
    <row r="7" spans="1:11" ht="21" x14ac:dyDescent="0.2">
      <c r="A7" s="58" t="s">
        <v>0</v>
      </c>
      <c r="B7" s="59"/>
      <c r="C7" s="59"/>
      <c r="D7" s="59"/>
      <c r="E7" s="59"/>
      <c r="F7" s="34"/>
      <c r="G7" s="34"/>
      <c r="H7" s="34"/>
      <c r="I7" s="34"/>
      <c r="J7" s="34"/>
      <c r="K7" s="34"/>
    </row>
    <row r="8" spans="1:11" ht="21" x14ac:dyDescent="0.2">
      <c r="A8" s="58" t="s">
        <v>419</v>
      </c>
      <c r="B8" s="59"/>
      <c r="C8" s="59"/>
      <c r="D8" s="59"/>
      <c r="E8" s="59"/>
      <c r="F8" s="35"/>
      <c r="G8" s="35"/>
      <c r="H8" s="35"/>
      <c r="I8" s="35"/>
      <c r="J8" s="35"/>
      <c r="K8" s="35"/>
    </row>
    <row r="9" spans="1:11" ht="21" x14ac:dyDescent="0.2">
      <c r="A9" s="58" t="s">
        <v>417</v>
      </c>
      <c r="B9" s="59"/>
      <c r="C9" s="59"/>
      <c r="D9" s="59"/>
      <c r="E9" s="59"/>
    </row>
    <row r="10" spans="1:11" ht="21" x14ac:dyDescent="0.2">
      <c r="A10" s="58" t="s">
        <v>103</v>
      </c>
      <c r="B10" s="59"/>
      <c r="C10" s="59"/>
      <c r="D10" s="59"/>
      <c r="E10" s="59"/>
    </row>
    <row r="11" spans="1:11" ht="34.15" customHeight="1" x14ac:dyDescent="0.2">
      <c r="A11" s="60" t="s">
        <v>104</v>
      </c>
      <c r="B11" s="60" t="s">
        <v>105</v>
      </c>
      <c r="C11" s="61" t="s">
        <v>106</v>
      </c>
      <c r="D11" s="61" t="s">
        <v>107</v>
      </c>
      <c r="E11" s="62" t="s">
        <v>108</v>
      </c>
    </row>
    <row r="12" spans="1:11" customFormat="1" ht="38.25" x14ac:dyDescent="0.2">
      <c r="A12" s="63">
        <v>45334</v>
      </c>
      <c r="B12" s="64">
        <v>5041</v>
      </c>
      <c r="C12" s="65" t="s">
        <v>0</v>
      </c>
      <c r="D12" s="65" t="s">
        <v>156</v>
      </c>
      <c r="E12" s="66">
        <v>1525768</v>
      </c>
    </row>
    <row r="13" spans="1:11" customFormat="1" ht="38.25" x14ac:dyDescent="0.2">
      <c r="A13" s="63">
        <v>45334</v>
      </c>
      <c r="B13" s="64">
        <v>5044</v>
      </c>
      <c r="C13" s="65" t="s">
        <v>0</v>
      </c>
      <c r="D13" s="65" t="s">
        <v>157</v>
      </c>
      <c r="E13" s="66">
        <v>583334</v>
      </c>
    </row>
    <row r="14" spans="1:11" customFormat="1" ht="38.25" x14ac:dyDescent="0.2">
      <c r="A14" s="63">
        <v>45334</v>
      </c>
      <c r="B14" s="64">
        <v>5045</v>
      </c>
      <c r="C14" s="65" t="s">
        <v>0</v>
      </c>
      <c r="D14" s="65" t="s">
        <v>158</v>
      </c>
      <c r="E14" s="66">
        <v>7243749</v>
      </c>
    </row>
    <row r="15" spans="1:11" customFormat="1" ht="38.25" x14ac:dyDescent="0.2">
      <c r="A15" s="63">
        <v>45334</v>
      </c>
      <c r="B15" s="64">
        <v>5046</v>
      </c>
      <c r="C15" s="65" t="s">
        <v>0</v>
      </c>
      <c r="D15" s="65" t="s">
        <v>159</v>
      </c>
      <c r="E15" s="66">
        <v>2000000</v>
      </c>
    </row>
    <row r="16" spans="1:11" customFormat="1" ht="51" x14ac:dyDescent="0.2">
      <c r="A16" s="63">
        <v>45334</v>
      </c>
      <c r="B16" s="64">
        <v>5047</v>
      </c>
      <c r="C16" s="65" t="s">
        <v>0</v>
      </c>
      <c r="D16" s="65" t="s">
        <v>160</v>
      </c>
      <c r="E16" s="66">
        <v>6735567.6200000001</v>
      </c>
    </row>
    <row r="17" spans="1:5" customFormat="1" ht="38.25" x14ac:dyDescent="0.2">
      <c r="A17" s="63">
        <v>45334</v>
      </c>
      <c r="B17" s="64">
        <v>5058</v>
      </c>
      <c r="C17" s="65" t="s">
        <v>0</v>
      </c>
      <c r="D17" s="65" t="s">
        <v>161</v>
      </c>
      <c r="E17" s="66">
        <v>1000000</v>
      </c>
    </row>
    <row r="18" spans="1:5" customFormat="1" ht="25.5" x14ac:dyDescent="0.2">
      <c r="A18" s="63">
        <v>45334</v>
      </c>
      <c r="B18" s="64">
        <v>5061</v>
      </c>
      <c r="C18" s="65" t="s">
        <v>0</v>
      </c>
      <c r="D18" s="65" t="s">
        <v>148</v>
      </c>
      <c r="E18" s="66">
        <v>31754</v>
      </c>
    </row>
    <row r="19" spans="1:5" customFormat="1" ht="63.75" x14ac:dyDescent="0.2">
      <c r="A19" s="63">
        <v>45363</v>
      </c>
      <c r="B19" s="64">
        <v>5077</v>
      </c>
      <c r="C19" s="65" t="s">
        <v>127</v>
      </c>
      <c r="D19" s="65" t="s">
        <v>162</v>
      </c>
      <c r="E19" s="66">
        <v>196234</v>
      </c>
    </row>
    <row r="20" spans="1:5" customFormat="1" ht="76.5" x14ac:dyDescent="0.2">
      <c r="A20" s="63">
        <v>45363</v>
      </c>
      <c r="B20" s="64">
        <v>5085</v>
      </c>
      <c r="C20" s="65" t="s">
        <v>128</v>
      </c>
      <c r="D20" s="65" t="s">
        <v>163</v>
      </c>
      <c r="E20" s="66">
        <v>635054.17000000004</v>
      </c>
    </row>
    <row r="21" spans="1:5" customFormat="1" ht="51" x14ac:dyDescent="0.2">
      <c r="A21" s="63">
        <v>45363</v>
      </c>
      <c r="B21" s="64">
        <v>5086</v>
      </c>
      <c r="C21" s="65" t="s">
        <v>164</v>
      </c>
      <c r="D21" s="65" t="s">
        <v>165</v>
      </c>
      <c r="E21" s="66">
        <v>6169513.2300000004</v>
      </c>
    </row>
    <row r="22" spans="1:5" customFormat="1" ht="63.75" x14ac:dyDescent="0.2">
      <c r="A22" s="63">
        <v>45363</v>
      </c>
      <c r="B22" s="64">
        <v>5087</v>
      </c>
      <c r="C22" s="65" t="s">
        <v>166</v>
      </c>
      <c r="D22" s="65" t="s">
        <v>167</v>
      </c>
      <c r="E22" s="66">
        <v>2093649.22</v>
      </c>
    </row>
    <row r="23" spans="1:5" customFormat="1" ht="38.25" x14ac:dyDescent="0.2">
      <c r="A23" s="63">
        <v>45363</v>
      </c>
      <c r="B23" s="64">
        <v>5088</v>
      </c>
      <c r="C23" s="65" t="s">
        <v>125</v>
      </c>
      <c r="D23" s="65" t="s">
        <v>168</v>
      </c>
      <c r="E23" s="66">
        <v>22027</v>
      </c>
    </row>
    <row r="24" spans="1:5" customFormat="1" ht="25.5" x14ac:dyDescent="0.2">
      <c r="A24" s="63">
        <v>45363</v>
      </c>
      <c r="B24" s="64">
        <v>5089</v>
      </c>
      <c r="C24" s="65" t="s">
        <v>111</v>
      </c>
      <c r="D24" s="65" t="s">
        <v>169</v>
      </c>
      <c r="E24" s="66">
        <v>22028</v>
      </c>
    </row>
    <row r="25" spans="1:5" customFormat="1" ht="51" x14ac:dyDescent="0.2">
      <c r="A25" s="63">
        <v>45363</v>
      </c>
      <c r="B25" s="64">
        <v>5090</v>
      </c>
      <c r="C25" s="65" t="s">
        <v>112</v>
      </c>
      <c r="D25" s="65" t="s">
        <v>170</v>
      </c>
      <c r="E25" s="66">
        <v>11367415.779999999</v>
      </c>
    </row>
    <row r="26" spans="1:5" customFormat="1" ht="76.5" x14ac:dyDescent="0.2">
      <c r="A26" s="63">
        <v>45363</v>
      </c>
      <c r="B26" s="64">
        <v>5091</v>
      </c>
      <c r="C26" s="65" t="s">
        <v>110</v>
      </c>
      <c r="D26" s="65" t="s">
        <v>171</v>
      </c>
      <c r="E26" s="66">
        <v>13272260</v>
      </c>
    </row>
    <row r="27" spans="1:5" customFormat="1" ht="25.5" x14ac:dyDescent="0.2">
      <c r="A27" s="63">
        <v>45363</v>
      </c>
      <c r="B27" s="64">
        <v>5099</v>
      </c>
      <c r="C27" s="65" t="s">
        <v>0</v>
      </c>
      <c r="D27" s="65" t="s">
        <v>172</v>
      </c>
      <c r="E27" s="66">
        <v>53910</v>
      </c>
    </row>
    <row r="28" spans="1:5" customFormat="1" ht="25.5" x14ac:dyDescent="0.2">
      <c r="A28" s="63">
        <v>45424</v>
      </c>
      <c r="B28" s="64">
        <v>5132</v>
      </c>
      <c r="C28" s="65" t="s">
        <v>0</v>
      </c>
      <c r="D28" s="65" t="s">
        <v>173</v>
      </c>
      <c r="E28" s="66">
        <v>18170.28</v>
      </c>
    </row>
    <row r="29" spans="1:5" customFormat="1" ht="25.5" x14ac:dyDescent="0.2">
      <c r="A29" s="63">
        <v>45424</v>
      </c>
      <c r="B29" s="64">
        <v>5135</v>
      </c>
      <c r="C29" s="65" t="s">
        <v>0</v>
      </c>
      <c r="D29" s="65" t="s">
        <v>174</v>
      </c>
      <c r="E29" s="66">
        <v>6562.5</v>
      </c>
    </row>
    <row r="30" spans="1:5" customFormat="1" ht="25.5" x14ac:dyDescent="0.2">
      <c r="A30" s="63">
        <v>45424</v>
      </c>
      <c r="B30" s="64">
        <v>5137</v>
      </c>
      <c r="C30" s="65" t="s">
        <v>0</v>
      </c>
      <c r="D30" s="65" t="s">
        <v>175</v>
      </c>
      <c r="E30" s="66">
        <v>6562.5</v>
      </c>
    </row>
    <row r="31" spans="1:5" customFormat="1" ht="38.25" x14ac:dyDescent="0.2">
      <c r="A31" s="63">
        <v>45424</v>
      </c>
      <c r="B31" s="64">
        <v>5147</v>
      </c>
      <c r="C31" s="65" t="s">
        <v>126</v>
      </c>
      <c r="D31" s="65" t="s">
        <v>176</v>
      </c>
      <c r="E31" s="66">
        <v>22000</v>
      </c>
    </row>
    <row r="32" spans="1:5" customFormat="1" ht="51" x14ac:dyDescent="0.2">
      <c r="A32" s="63">
        <v>45424</v>
      </c>
      <c r="B32" s="64">
        <v>5150</v>
      </c>
      <c r="C32" s="65" t="s">
        <v>177</v>
      </c>
      <c r="D32" s="65" t="s">
        <v>178</v>
      </c>
      <c r="E32" s="66">
        <v>10150</v>
      </c>
    </row>
    <row r="33" spans="1:5" customFormat="1" ht="38.25" x14ac:dyDescent="0.2">
      <c r="A33" s="63">
        <v>45424</v>
      </c>
      <c r="B33" s="64">
        <v>5154</v>
      </c>
      <c r="C33" s="65" t="s">
        <v>126</v>
      </c>
      <c r="D33" s="65" t="s">
        <v>179</v>
      </c>
      <c r="E33" s="66">
        <v>22000</v>
      </c>
    </row>
    <row r="34" spans="1:5" customFormat="1" ht="51" x14ac:dyDescent="0.2">
      <c r="A34" s="63">
        <v>45424</v>
      </c>
      <c r="B34" s="64">
        <v>5157</v>
      </c>
      <c r="C34" s="65" t="s">
        <v>177</v>
      </c>
      <c r="D34" s="65" t="s">
        <v>180</v>
      </c>
      <c r="E34" s="66">
        <v>20300</v>
      </c>
    </row>
    <row r="35" spans="1:5" customFormat="1" ht="51" x14ac:dyDescent="0.2">
      <c r="A35" s="63">
        <v>45424</v>
      </c>
      <c r="B35" s="64">
        <v>5161</v>
      </c>
      <c r="C35" s="65" t="s">
        <v>114</v>
      </c>
      <c r="D35" s="65" t="s">
        <v>181</v>
      </c>
      <c r="E35" s="66">
        <v>32570</v>
      </c>
    </row>
    <row r="36" spans="1:5" customFormat="1" ht="76.5" x14ac:dyDescent="0.2">
      <c r="A36" s="63">
        <v>45424</v>
      </c>
      <c r="B36" s="64">
        <v>5164</v>
      </c>
      <c r="C36" s="65" t="s">
        <v>182</v>
      </c>
      <c r="D36" s="65" t="s">
        <v>183</v>
      </c>
      <c r="E36" s="66">
        <v>625600.47</v>
      </c>
    </row>
    <row r="37" spans="1:5" customFormat="1" ht="63.75" x14ac:dyDescent="0.2">
      <c r="A37" s="63">
        <v>45424</v>
      </c>
      <c r="B37" s="64">
        <v>5168</v>
      </c>
      <c r="C37" s="65" t="s">
        <v>184</v>
      </c>
      <c r="D37" s="65" t="s">
        <v>185</v>
      </c>
      <c r="E37" s="66">
        <v>3402461.09</v>
      </c>
    </row>
    <row r="38" spans="1:5" customFormat="1" ht="63.75" x14ac:dyDescent="0.2">
      <c r="A38" s="63">
        <v>45424</v>
      </c>
      <c r="B38" s="64">
        <v>5169</v>
      </c>
      <c r="C38" s="65" t="s">
        <v>127</v>
      </c>
      <c r="D38" s="65" t="s">
        <v>186</v>
      </c>
      <c r="E38" s="66">
        <v>44202.8</v>
      </c>
    </row>
    <row r="39" spans="1:5" customFormat="1" ht="38.25" x14ac:dyDescent="0.2">
      <c r="A39" s="63">
        <v>45424</v>
      </c>
      <c r="B39" s="64">
        <v>5184</v>
      </c>
      <c r="C39" s="65" t="s">
        <v>187</v>
      </c>
      <c r="D39" s="65" t="s">
        <v>188</v>
      </c>
      <c r="E39" s="66">
        <v>643290.22</v>
      </c>
    </row>
    <row r="40" spans="1:5" customFormat="1" ht="51" x14ac:dyDescent="0.2">
      <c r="A40" s="63">
        <v>45424</v>
      </c>
      <c r="B40" s="64">
        <v>5194</v>
      </c>
      <c r="C40" s="65" t="s">
        <v>113</v>
      </c>
      <c r="D40" s="65" t="s">
        <v>189</v>
      </c>
      <c r="E40" s="66">
        <v>19065.259999999998</v>
      </c>
    </row>
    <row r="41" spans="1:5" customFormat="1" ht="51" x14ac:dyDescent="0.2">
      <c r="A41" s="63">
        <v>45455</v>
      </c>
      <c r="B41" s="64">
        <v>5205</v>
      </c>
      <c r="C41" s="65" t="s">
        <v>116</v>
      </c>
      <c r="D41" s="65" t="s">
        <v>190</v>
      </c>
      <c r="E41" s="66">
        <v>1021600</v>
      </c>
    </row>
    <row r="42" spans="1:5" customFormat="1" ht="76.5" x14ac:dyDescent="0.2">
      <c r="A42" s="63">
        <v>45455</v>
      </c>
      <c r="B42" s="64">
        <v>5206</v>
      </c>
      <c r="C42" s="65" t="s">
        <v>191</v>
      </c>
      <c r="D42" s="65" t="s">
        <v>192</v>
      </c>
      <c r="E42" s="66">
        <v>318651.63</v>
      </c>
    </row>
    <row r="43" spans="1:5" customFormat="1" x14ac:dyDescent="0.2">
      <c r="A43" s="63">
        <v>45455</v>
      </c>
      <c r="B43" s="64">
        <v>5217</v>
      </c>
      <c r="C43" s="65" t="s">
        <v>193</v>
      </c>
      <c r="D43" s="65" t="s">
        <v>194</v>
      </c>
      <c r="E43" s="66">
        <v>161406</v>
      </c>
    </row>
    <row r="44" spans="1:5" customFormat="1" x14ac:dyDescent="0.2">
      <c r="A44" s="63">
        <v>45455</v>
      </c>
      <c r="B44" s="64">
        <v>5219</v>
      </c>
      <c r="C44" s="65" t="s">
        <v>193</v>
      </c>
      <c r="D44" s="65" t="s">
        <v>195</v>
      </c>
      <c r="E44" s="66">
        <v>552536.53</v>
      </c>
    </row>
    <row r="45" spans="1:5" customFormat="1" ht="25.5" x14ac:dyDescent="0.2">
      <c r="A45" s="63">
        <v>45455</v>
      </c>
      <c r="B45" s="64">
        <v>5221</v>
      </c>
      <c r="C45" s="65" t="s">
        <v>0</v>
      </c>
      <c r="D45" s="65" t="s">
        <v>196</v>
      </c>
      <c r="E45" s="66">
        <v>25000</v>
      </c>
    </row>
    <row r="46" spans="1:5" customFormat="1" x14ac:dyDescent="0.2">
      <c r="A46" s="63">
        <v>45455</v>
      </c>
      <c r="B46" s="64">
        <v>5223</v>
      </c>
      <c r="C46" s="65" t="s">
        <v>193</v>
      </c>
      <c r="D46" s="65" t="s">
        <v>197</v>
      </c>
      <c r="E46" s="66">
        <v>783972</v>
      </c>
    </row>
    <row r="47" spans="1:5" customFormat="1" x14ac:dyDescent="0.2">
      <c r="A47" s="63">
        <v>45455</v>
      </c>
      <c r="B47" s="64">
        <v>5225</v>
      </c>
      <c r="C47" s="65" t="s">
        <v>193</v>
      </c>
      <c r="D47" s="65" t="s">
        <v>198</v>
      </c>
      <c r="E47" s="66">
        <v>863522.1</v>
      </c>
    </row>
    <row r="48" spans="1:5" customFormat="1" ht="51" x14ac:dyDescent="0.2">
      <c r="A48" s="63">
        <v>45455</v>
      </c>
      <c r="B48" s="64">
        <v>5226</v>
      </c>
      <c r="C48" s="65" t="s">
        <v>118</v>
      </c>
      <c r="D48" s="65" t="s">
        <v>199</v>
      </c>
      <c r="E48" s="66">
        <v>4205139.3899999997</v>
      </c>
    </row>
    <row r="49" spans="1:5" customFormat="1" ht="25.5" x14ac:dyDescent="0.2">
      <c r="A49" s="63">
        <v>45455</v>
      </c>
      <c r="B49" s="64">
        <v>5228</v>
      </c>
      <c r="C49" s="65" t="s">
        <v>0</v>
      </c>
      <c r="D49" s="65" t="s">
        <v>200</v>
      </c>
      <c r="E49" s="66">
        <v>2524000</v>
      </c>
    </row>
    <row r="50" spans="1:5" customFormat="1" x14ac:dyDescent="0.2">
      <c r="A50" s="63">
        <v>45455</v>
      </c>
      <c r="B50" s="64">
        <v>5230</v>
      </c>
      <c r="C50" s="65" t="s">
        <v>193</v>
      </c>
      <c r="D50" s="65" t="s">
        <v>201</v>
      </c>
      <c r="E50" s="66">
        <v>20056282.039999999</v>
      </c>
    </row>
    <row r="51" spans="1:5" customFormat="1" x14ac:dyDescent="0.2">
      <c r="A51" s="63">
        <v>45455</v>
      </c>
      <c r="B51" s="64">
        <v>5233</v>
      </c>
      <c r="C51" s="65" t="s">
        <v>193</v>
      </c>
      <c r="D51" s="65" t="s">
        <v>202</v>
      </c>
      <c r="E51" s="66">
        <v>674302.55</v>
      </c>
    </row>
    <row r="52" spans="1:5" customFormat="1" ht="63.75" x14ac:dyDescent="0.2">
      <c r="A52" s="63">
        <v>45455</v>
      </c>
      <c r="B52" s="64">
        <v>5234</v>
      </c>
      <c r="C52" s="65" t="s">
        <v>203</v>
      </c>
      <c r="D52" s="65" t="s">
        <v>204</v>
      </c>
      <c r="E52" s="66">
        <v>82600</v>
      </c>
    </row>
    <row r="53" spans="1:5" customFormat="1" x14ac:dyDescent="0.2">
      <c r="A53" s="63">
        <v>45455</v>
      </c>
      <c r="B53" s="64">
        <v>5236</v>
      </c>
      <c r="C53" s="65" t="s">
        <v>193</v>
      </c>
      <c r="D53" s="65" t="s">
        <v>205</v>
      </c>
      <c r="E53" s="66">
        <v>4707528.87</v>
      </c>
    </row>
    <row r="54" spans="1:5" customFormat="1" ht="51" x14ac:dyDescent="0.2">
      <c r="A54" s="63">
        <v>45455</v>
      </c>
      <c r="B54" s="64">
        <v>5237</v>
      </c>
      <c r="C54" s="65" t="s">
        <v>206</v>
      </c>
      <c r="D54" s="65" t="s">
        <v>207</v>
      </c>
      <c r="E54" s="66">
        <v>104000.28</v>
      </c>
    </row>
    <row r="55" spans="1:5" customFormat="1" ht="76.5" x14ac:dyDescent="0.2">
      <c r="A55" s="63">
        <v>45455</v>
      </c>
      <c r="B55" s="64">
        <v>5238</v>
      </c>
      <c r="C55" s="65" t="s">
        <v>208</v>
      </c>
      <c r="D55" s="65" t="s">
        <v>209</v>
      </c>
      <c r="E55" s="66">
        <v>2219315.2400000002</v>
      </c>
    </row>
    <row r="56" spans="1:5" customFormat="1" ht="76.5" x14ac:dyDescent="0.2">
      <c r="A56" s="63">
        <v>45455</v>
      </c>
      <c r="B56" s="64">
        <v>5239</v>
      </c>
      <c r="C56" s="65" t="s">
        <v>210</v>
      </c>
      <c r="D56" s="65" t="s">
        <v>211</v>
      </c>
      <c r="E56" s="66">
        <v>708049</v>
      </c>
    </row>
    <row r="57" spans="1:5" customFormat="1" x14ac:dyDescent="0.2">
      <c r="A57" s="63">
        <v>45455</v>
      </c>
      <c r="B57" s="64">
        <v>5241</v>
      </c>
      <c r="C57" s="65" t="s">
        <v>193</v>
      </c>
      <c r="D57" s="65" t="s">
        <v>212</v>
      </c>
      <c r="E57" s="66">
        <v>11992301.99</v>
      </c>
    </row>
    <row r="58" spans="1:5" customFormat="1" ht="63.75" x14ac:dyDescent="0.2">
      <c r="A58" s="63">
        <v>45455</v>
      </c>
      <c r="B58" s="64">
        <v>5242</v>
      </c>
      <c r="C58" s="65" t="s">
        <v>213</v>
      </c>
      <c r="D58" s="65" t="s">
        <v>214</v>
      </c>
      <c r="E58" s="66">
        <v>143960</v>
      </c>
    </row>
    <row r="59" spans="1:5" customFormat="1" x14ac:dyDescent="0.2">
      <c r="A59" s="63">
        <v>45455</v>
      </c>
      <c r="B59" s="64">
        <v>5244</v>
      </c>
      <c r="C59" s="65" t="s">
        <v>193</v>
      </c>
      <c r="D59" s="65" t="s">
        <v>215</v>
      </c>
      <c r="E59" s="66">
        <v>25190986.640000001</v>
      </c>
    </row>
    <row r="60" spans="1:5" customFormat="1" ht="63.75" x14ac:dyDescent="0.2">
      <c r="A60" s="63">
        <v>45455</v>
      </c>
      <c r="B60" s="64">
        <v>5259</v>
      </c>
      <c r="C60" s="65" t="s">
        <v>216</v>
      </c>
      <c r="D60" s="65" t="s">
        <v>217</v>
      </c>
      <c r="E60" s="66">
        <v>189199.05</v>
      </c>
    </row>
    <row r="61" spans="1:5" customFormat="1" ht="51" x14ac:dyDescent="0.2">
      <c r="A61" s="63">
        <v>45455</v>
      </c>
      <c r="B61" s="64">
        <v>5260</v>
      </c>
      <c r="C61" s="65" t="s">
        <v>132</v>
      </c>
      <c r="D61" s="65" t="s">
        <v>218</v>
      </c>
      <c r="E61" s="66">
        <v>1572256.56</v>
      </c>
    </row>
    <row r="62" spans="1:5" customFormat="1" ht="63.75" x14ac:dyDescent="0.2">
      <c r="A62" s="63">
        <v>45455</v>
      </c>
      <c r="B62" s="64">
        <v>5264</v>
      </c>
      <c r="C62" s="65" t="s">
        <v>117</v>
      </c>
      <c r="D62" s="65" t="s">
        <v>219</v>
      </c>
      <c r="E62" s="66">
        <v>79791.5</v>
      </c>
    </row>
    <row r="63" spans="1:5" customFormat="1" ht="76.5" x14ac:dyDescent="0.2">
      <c r="A63" s="63">
        <v>45455</v>
      </c>
      <c r="B63" s="64">
        <v>5268</v>
      </c>
      <c r="C63" s="65" t="s">
        <v>139</v>
      </c>
      <c r="D63" s="65" t="s">
        <v>220</v>
      </c>
      <c r="E63" s="66">
        <v>1500</v>
      </c>
    </row>
    <row r="64" spans="1:5" customFormat="1" ht="63.75" x14ac:dyDescent="0.2">
      <c r="A64" s="63">
        <v>45547</v>
      </c>
      <c r="B64" s="64">
        <v>5281</v>
      </c>
      <c r="C64" s="65" t="s">
        <v>221</v>
      </c>
      <c r="D64" s="65" t="s">
        <v>222</v>
      </c>
      <c r="E64" s="66">
        <v>166597.47</v>
      </c>
    </row>
    <row r="65" spans="1:5" customFormat="1" ht="51" x14ac:dyDescent="0.2">
      <c r="A65" s="63">
        <v>45577</v>
      </c>
      <c r="B65" s="64">
        <v>5294</v>
      </c>
      <c r="C65" s="65" t="s">
        <v>137</v>
      </c>
      <c r="D65" s="65" t="s">
        <v>223</v>
      </c>
      <c r="E65" s="66">
        <v>70319</v>
      </c>
    </row>
    <row r="66" spans="1:5" customFormat="1" ht="63.75" x14ac:dyDescent="0.2">
      <c r="A66" s="63">
        <v>45577</v>
      </c>
      <c r="B66" s="64">
        <v>5296</v>
      </c>
      <c r="C66" s="65" t="s">
        <v>155</v>
      </c>
      <c r="D66" s="65" t="s">
        <v>224</v>
      </c>
      <c r="E66" s="66">
        <v>61830</v>
      </c>
    </row>
    <row r="67" spans="1:5" customFormat="1" ht="38.25" x14ac:dyDescent="0.2">
      <c r="A67" s="63">
        <v>45577</v>
      </c>
      <c r="B67" s="64">
        <v>5297</v>
      </c>
      <c r="C67" s="65" t="s">
        <v>225</v>
      </c>
      <c r="D67" s="65" t="s">
        <v>226</v>
      </c>
      <c r="E67" s="66">
        <v>233999.99</v>
      </c>
    </row>
    <row r="68" spans="1:5" customFormat="1" ht="76.5" x14ac:dyDescent="0.2">
      <c r="A68" s="63">
        <v>45577</v>
      </c>
      <c r="B68" s="64">
        <v>5299</v>
      </c>
      <c r="C68" s="65" t="s">
        <v>153</v>
      </c>
      <c r="D68" s="65" t="s">
        <v>227</v>
      </c>
      <c r="E68" s="66">
        <v>2685487.24</v>
      </c>
    </row>
    <row r="69" spans="1:5" customFormat="1" ht="25.5" x14ac:dyDescent="0.2">
      <c r="A69" s="63">
        <v>45577</v>
      </c>
      <c r="B69" s="64">
        <v>5306</v>
      </c>
      <c r="C69" s="65" t="s">
        <v>0</v>
      </c>
      <c r="D69" s="65" t="s">
        <v>228</v>
      </c>
      <c r="E69" s="66">
        <v>136939.63</v>
      </c>
    </row>
    <row r="70" spans="1:5" customFormat="1" ht="25.5" x14ac:dyDescent="0.2">
      <c r="A70" s="63">
        <v>45577</v>
      </c>
      <c r="B70" s="64">
        <v>5308</v>
      </c>
      <c r="C70" s="65" t="s">
        <v>0</v>
      </c>
      <c r="D70" s="65" t="s">
        <v>229</v>
      </c>
      <c r="E70" s="66">
        <v>1446189.63</v>
      </c>
    </row>
    <row r="71" spans="1:5" customFormat="1" ht="38.25" x14ac:dyDescent="0.2">
      <c r="A71" s="63">
        <v>45608</v>
      </c>
      <c r="B71" s="64">
        <v>5331</v>
      </c>
      <c r="C71" s="65" t="s">
        <v>193</v>
      </c>
      <c r="D71" s="65" t="s">
        <v>230</v>
      </c>
      <c r="E71" s="66">
        <v>178333.33</v>
      </c>
    </row>
    <row r="72" spans="1:5" customFormat="1" ht="38.25" x14ac:dyDescent="0.2">
      <c r="A72" s="63">
        <v>45608</v>
      </c>
      <c r="B72" s="64">
        <v>5333</v>
      </c>
      <c r="C72" s="65" t="s">
        <v>193</v>
      </c>
      <c r="D72" s="65" t="s">
        <v>231</v>
      </c>
      <c r="E72" s="66">
        <v>178333.33</v>
      </c>
    </row>
    <row r="73" spans="1:5" customFormat="1" ht="38.25" x14ac:dyDescent="0.2">
      <c r="A73" s="63">
        <v>45608</v>
      </c>
      <c r="B73" s="64">
        <v>5337</v>
      </c>
      <c r="C73" s="65" t="s">
        <v>193</v>
      </c>
      <c r="D73" s="65" t="s">
        <v>232</v>
      </c>
      <c r="E73" s="66">
        <v>178333.33</v>
      </c>
    </row>
    <row r="74" spans="1:5" customFormat="1" ht="51" x14ac:dyDescent="0.2">
      <c r="A74" s="63">
        <v>45608</v>
      </c>
      <c r="B74" s="64">
        <v>5339</v>
      </c>
      <c r="C74" s="65" t="s">
        <v>133</v>
      </c>
      <c r="D74" s="65" t="s">
        <v>233</v>
      </c>
      <c r="E74" s="66">
        <v>76300</v>
      </c>
    </row>
    <row r="75" spans="1:5" customFormat="1" ht="76.5" x14ac:dyDescent="0.2">
      <c r="A75" s="63">
        <v>45608</v>
      </c>
      <c r="B75" s="64">
        <v>5346</v>
      </c>
      <c r="C75" s="65" t="s">
        <v>234</v>
      </c>
      <c r="D75" s="65" t="s">
        <v>235</v>
      </c>
      <c r="E75" s="66">
        <v>120619.68</v>
      </c>
    </row>
    <row r="76" spans="1:5" customFormat="1" ht="63.75" x14ac:dyDescent="0.2">
      <c r="A76" s="63">
        <v>45608</v>
      </c>
      <c r="B76" s="64">
        <v>5348</v>
      </c>
      <c r="C76" s="65" t="s">
        <v>236</v>
      </c>
      <c r="D76" s="65" t="s">
        <v>237</v>
      </c>
      <c r="E76" s="66">
        <v>450000</v>
      </c>
    </row>
    <row r="77" spans="1:5" customFormat="1" ht="51" x14ac:dyDescent="0.2">
      <c r="A77" s="63">
        <v>45608</v>
      </c>
      <c r="B77" s="64">
        <v>5356</v>
      </c>
      <c r="C77" s="65" t="s">
        <v>238</v>
      </c>
      <c r="D77" s="65" t="s">
        <v>239</v>
      </c>
      <c r="E77" s="66">
        <v>240000</v>
      </c>
    </row>
    <row r="78" spans="1:5" customFormat="1" ht="51" x14ac:dyDescent="0.2">
      <c r="A78" s="63">
        <v>45608</v>
      </c>
      <c r="B78" s="64">
        <v>5358</v>
      </c>
      <c r="C78" s="65" t="s">
        <v>147</v>
      </c>
      <c r="D78" s="65" t="s">
        <v>240</v>
      </c>
      <c r="E78" s="66">
        <v>910871.98</v>
      </c>
    </row>
    <row r="79" spans="1:5" customFormat="1" ht="51" x14ac:dyDescent="0.2">
      <c r="A79" s="63">
        <v>45608</v>
      </c>
      <c r="B79" s="64">
        <v>5363</v>
      </c>
      <c r="C79" s="65" t="s">
        <v>134</v>
      </c>
      <c r="D79" s="65" t="s">
        <v>241</v>
      </c>
      <c r="E79" s="66">
        <v>79696</v>
      </c>
    </row>
    <row r="80" spans="1:5" customFormat="1" ht="63.75" x14ac:dyDescent="0.2">
      <c r="A80" s="63">
        <v>45608</v>
      </c>
      <c r="B80" s="64">
        <v>5364</v>
      </c>
      <c r="C80" s="65" t="s">
        <v>242</v>
      </c>
      <c r="D80" s="65" t="s">
        <v>243</v>
      </c>
      <c r="E80" s="66">
        <v>38881</v>
      </c>
    </row>
    <row r="81" spans="1:5" customFormat="1" ht="51" x14ac:dyDescent="0.2">
      <c r="A81" s="63">
        <v>45608</v>
      </c>
      <c r="B81" s="64">
        <v>5367</v>
      </c>
      <c r="C81" s="65" t="s">
        <v>244</v>
      </c>
      <c r="D81" s="65" t="s">
        <v>245</v>
      </c>
      <c r="E81" s="66">
        <v>89975</v>
      </c>
    </row>
    <row r="82" spans="1:5" customFormat="1" ht="38.25" x14ac:dyDescent="0.2">
      <c r="A82" s="63">
        <v>45608</v>
      </c>
      <c r="B82" s="64">
        <v>5368</v>
      </c>
      <c r="C82" s="65" t="s">
        <v>124</v>
      </c>
      <c r="D82" s="65" t="s">
        <v>246</v>
      </c>
      <c r="E82" s="66">
        <v>2132</v>
      </c>
    </row>
    <row r="83" spans="1:5" customFormat="1" ht="63.75" x14ac:dyDescent="0.2">
      <c r="A83" s="63">
        <v>45608</v>
      </c>
      <c r="B83" s="64">
        <v>5371</v>
      </c>
      <c r="C83" s="65" t="s">
        <v>155</v>
      </c>
      <c r="D83" s="65" t="s">
        <v>247</v>
      </c>
      <c r="E83" s="66">
        <v>317394</v>
      </c>
    </row>
    <row r="84" spans="1:5" customFormat="1" ht="38.25" x14ac:dyDescent="0.2">
      <c r="A84" s="63">
        <v>45608</v>
      </c>
      <c r="B84" s="64">
        <v>5374</v>
      </c>
      <c r="C84" s="65" t="s">
        <v>248</v>
      </c>
      <c r="D84" s="65" t="s">
        <v>249</v>
      </c>
      <c r="E84" s="66">
        <v>89000</v>
      </c>
    </row>
    <row r="85" spans="1:5" customFormat="1" ht="63.75" x14ac:dyDescent="0.2">
      <c r="A85" s="63">
        <v>45608</v>
      </c>
      <c r="B85" s="64">
        <v>5375</v>
      </c>
      <c r="C85" s="65" t="s">
        <v>250</v>
      </c>
      <c r="D85" s="65" t="s">
        <v>251</v>
      </c>
      <c r="E85" s="66">
        <v>1285415.3</v>
      </c>
    </row>
    <row r="86" spans="1:5" customFormat="1" ht="76.5" x14ac:dyDescent="0.2">
      <c r="A86" s="63">
        <v>45638</v>
      </c>
      <c r="B86" s="64">
        <v>5385</v>
      </c>
      <c r="C86" s="65" t="s">
        <v>130</v>
      </c>
      <c r="D86" s="65" t="s">
        <v>252</v>
      </c>
      <c r="E86" s="66">
        <v>1719</v>
      </c>
    </row>
    <row r="87" spans="1:5" customFormat="1" ht="63.75" x14ac:dyDescent="0.2">
      <c r="A87" s="63">
        <v>45638</v>
      </c>
      <c r="B87" s="64">
        <v>5387</v>
      </c>
      <c r="C87" s="65" t="s">
        <v>253</v>
      </c>
      <c r="D87" s="65" t="s">
        <v>254</v>
      </c>
      <c r="E87" s="66">
        <v>14160</v>
      </c>
    </row>
    <row r="88" spans="1:5" customFormat="1" ht="51" x14ac:dyDescent="0.2">
      <c r="A88" s="63">
        <v>45638</v>
      </c>
      <c r="B88" s="64">
        <v>5388</v>
      </c>
      <c r="C88" s="65" t="s">
        <v>154</v>
      </c>
      <c r="D88" s="65" t="s">
        <v>255</v>
      </c>
      <c r="E88" s="66">
        <v>76287</v>
      </c>
    </row>
    <row r="89" spans="1:5" customFormat="1" ht="76.5" x14ac:dyDescent="0.2">
      <c r="A89" s="63">
        <v>45638</v>
      </c>
      <c r="B89" s="64">
        <v>5389</v>
      </c>
      <c r="C89" s="65" t="s">
        <v>221</v>
      </c>
      <c r="D89" s="65" t="s">
        <v>256</v>
      </c>
      <c r="E89" s="66">
        <v>311666.8</v>
      </c>
    </row>
    <row r="90" spans="1:5" customFormat="1" ht="51" x14ac:dyDescent="0.2">
      <c r="A90" s="63">
        <v>45638</v>
      </c>
      <c r="B90" s="64">
        <v>5396</v>
      </c>
      <c r="C90" s="65" t="s">
        <v>138</v>
      </c>
      <c r="D90" s="65" t="s">
        <v>257</v>
      </c>
      <c r="E90" s="66">
        <v>57820</v>
      </c>
    </row>
    <row r="91" spans="1:5" customFormat="1" ht="76.5" x14ac:dyDescent="0.2">
      <c r="A91" s="63" t="s">
        <v>258</v>
      </c>
      <c r="B91" s="64">
        <v>5428</v>
      </c>
      <c r="C91" s="65" t="s">
        <v>259</v>
      </c>
      <c r="D91" s="65" t="s">
        <v>260</v>
      </c>
      <c r="E91" s="66">
        <v>2012234.84</v>
      </c>
    </row>
    <row r="92" spans="1:5" customFormat="1" ht="63.75" x14ac:dyDescent="0.2">
      <c r="A92" s="63" t="s">
        <v>258</v>
      </c>
      <c r="B92" s="64">
        <v>5446</v>
      </c>
      <c r="C92" s="65" t="s">
        <v>261</v>
      </c>
      <c r="D92" s="65" t="s">
        <v>262</v>
      </c>
      <c r="E92" s="66">
        <v>2024142.7</v>
      </c>
    </row>
    <row r="93" spans="1:5" customFormat="1" ht="76.5" x14ac:dyDescent="0.2">
      <c r="A93" s="63" t="s">
        <v>258</v>
      </c>
      <c r="B93" s="64">
        <v>5448</v>
      </c>
      <c r="C93" s="65" t="s">
        <v>131</v>
      </c>
      <c r="D93" s="65" t="s">
        <v>263</v>
      </c>
      <c r="E93" s="66">
        <v>1812568.4100000001</v>
      </c>
    </row>
    <row r="94" spans="1:5" customFormat="1" ht="38.25" x14ac:dyDescent="0.2">
      <c r="A94" s="63" t="s">
        <v>258</v>
      </c>
      <c r="B94" s="64">
        <v>5451</v>
      </c>
      <c r="C94" s="65" t="s">
        <v>0</v>
      </c>
      <c r="D94" s="65" t="s">
        <v>264</v>
      </c>
      <c r="E94" s="66">
        <v>35642436</v>
      </c>
    </row>
    <row r="95" spans="1:5" customFormat="1" ht="63.75" x14ac:dyDescent="0.2">
      <c r="A95" s="63" t="s">
        <v>258</v>
      </c>
      <c r="B95" s="64">
        <v>5453</v>
      </c>
      <c r="C95" s="65" t="s">
        <v>129</v>
      </c>
      <c r="D95" s="65" t="s">
        <v>265</v>
      </c>
      <c r="E95" s="66">
        <v>455674.08</v>
      </c>
    </row>
    <row r="96" spans="1:5" customFormat="1" ht="63.75" x14ac:dyDescent="0.2">
      <c r="A96" s="63" t="s">
        <v>258</v>
      </c>
      <c r="B96" s="64">
        <v>5454</v>
      </c>
      <c r="C96" s="65" t="s">
        <v>151</v>
      </c>
      <c r="D96" s="65" t="s">
        <v>266</v>
      </c>
      <c r="E96" s="66">
        <v>3051118.32</v>
      </c>
    </row>
    <row r="97" spans="1:5" customFormat="1" ht="63.75" x14ac:dyDescent="0.2">
      <c r="A97" s="63" t="s">
        <v>258</v>
      </c>
      <c r="B97" s="64">
        <v>5456</v>
      </c>
      <c r="C97" s="65" t="s">
        <v>261</v>
      </c>
      <c r="D97" s="65" t="s">
        <v>267</v>
      </c>
      <c r="E97" s="66">
        <v>205173.75</v>
      </c>
    </row>
    <row r="98" spans="1:5" customFormat="1" ht="76.5" x14ac:dyDescent="0.2">
      <c r="A98" s="63" t="s">
        <v>268</v>
      </c>
      <c r="B98" s="64">
        <v>5462</v>
      </c>
      <c r="C98" s="65" t="s">
        <v>269</v>
      </c>
      <c r="D98" s="65" t="s">
        <v>270</v>
      </c>
      <c r="E98" s="66">
        <v>700000</v>
      </c>
    </row>
    <row r="99" spans="1:5" customFormat="1" ht="63.75" x14ac:dyDescent="0.2">
      <c r="A99" s="63" t="s">
        <v>268</v>
      </c>
      <c r="B99" s="64">
        <v>5475</v>
      </c>
      <c r="C99" s="65" t="s">
        <v>271</v>
      </c>
      <c r="D99" s="65" t="s">
        <v>272</v>
      </c>
      <c r="E99" s="66">
        <v>2406881.4</v>
      </c>
    </row>
    <row r="100" spans="1:5" customFormat="1" ht="25.5" x14ac:dyDescent="0.2">
      <c r="A100" s="63" t="s">
        <v>268</v>
      </c>
      <c r="B100" s="64">
        <v>5478</v>
      </c>
      <c r="C100" s="65" t="s">
        <v>0</v>
      </c>
      <c r="D100" s="65" t="s">
        <v>273</v>
      </c>
      <c r="E100" s="66">
        <v>525000</v>
      </c>
    </row>
    <row r="101" spans="1:5" customFormat="1" ht="51" x14ac:dyDescent="0.2">
      <c r="A101" s="63" t="s">
        <v>268</v>
      </c>
      <c r="B101" s="64">
        <v>5488</v>
      </c>
      <c r="C101" s="65" t="s">
        <v>274</v>
      </c>
      <c r="D101" s="65" t="s">
        <v>275</v>
      </c>
      <c r="E101" s="66">
        <v>71758</v>
      </c>
    </row>
    <row r="102" spans="1:5" customFormat="1" ht="76.5" x14ac:dyDescent="0.2">
      <c r="A102" s="63" t="s">
        <v>268</v>
      </c>
      <c r="B102" s="64">
        <v>5493</v>
      </c>
      <c r="C102" s="65" t="s">
        <v>276</v>
      </c>
      <c r="D102" s="65" t="s">
        <v>277</v>
      </c>
      <c r="E102" s="66">
        <v>1470998.94</v>
      </c>
    </row>
    <row r="103" spans="1:5" customFormat="1" ht="63.75" x14ac:dyDescent="0.2">
      <c r="A103" s="63" t="s">
        <v>268</v>
      </c>
      <c r="B103" s="64">
        <v>5496</v>
      </c>
      <c r="C103" s="65" t="s">
        <v>278</v>
      </c>
      <c r="D103" s="65" t="s">
        <v>279</v>
      </c>
      <c r="E103" s="66">
        <v>178840.8</v>
      </c>
    </row>
    <row r="104" spans="1:5" customFormat="1" ht="38.25" x14ac:dyDescent="0.2">
      <c r="A104" s="63" t="s">
        <v>268</v>
      </c>
      <c r="B104" s="64">
        <v>5506</v>
      </c>
      <c r="C104" s="65" t="s">
        <v>193</v>
      </c>
      <c r="D104" s="65" t="s">
        <v>280</v>
      </c>
      <c r="E104" s="66">
        <v>281666.65999999997</v>
      </c>
    </row>
    <row r="105" spans="1:5" customFormat="1" ht="38.25" x14ac:dyDescent="0.2">
      <c r="A105" s="63" t="s">
        <v>268</v>
      </c>
      <c r="B105" s="64">
        <v>5507</v>
      </c>
      <c r="C105" s="65" t="s">
        <v>193</v>
      </c>
      <c r="D105" s="65" t="s">
        <v>281</v>
      </c>
      <c r="E105" s="66">
        <v>281666.65999999997</v>
      </c>
    </row>
    <row r="106" spans="1:5" customFormat="1" ht="38.25" x14ac:dyDescent="0.2">
      <c r="A106" s="63" t="s">
        <v>268</v>
      </c>
      <c r="B106" s="64">
        <v>5508</v>
      </c>
      <c r="C106" s="65" t="s">
        <v>193</v>
      </c>
      <c r="D106" s="65" t="s">
        <v>282</v>
      </c>
      <c r="E106" s="66">
        <v>281666.65999999997</v>
      </c>
    </row>
    <row r="107" spans="1:5" customFormat="1" ht="63.75" x14ac:dyDescent="0.2">
      <c r="A107" s="63" t="s">
        <v>268</v>
      </c>
      <c r="B107" s="64">
        <v>5509</v>
      </c>
      <c r="C107" s="65" t="s">
        <v>283</v>
      </c>
      <c r="D107" s="65" t="s">
        <v>284</v>
      </c>
      <c r="E107" s="66">
        <v>299999.96999999997</v>
      </c>
    </row>
    <row r="108" spans="1:5" customFormat="1" ht="38.25" x14ac:dyDescent="0.2">
      <c r="A108" s="63" t="s">
        <v>268</v>
      </c>
      <c r="B108" s="64">
        <v>5514</v>
      </c>
      <c r="C108" s="65" t="s">
        <v>193</v>
      </c>
      <c r="D108" s="65" t="s">
        <v>285</v>
      </c>
      <c r="E108" s="66">
        <v>1984999.99</v>
      </c>
    </row>
    <row r="109" spans="1:5" customFormat="1" ht="51" x14ac:dyDescent="0.2">
      <c r="A109" s="63" t="s">
        <v>268</v>
      </c>
      <c r="B109" s="64">
        <v>5517</v>
      </c>
      <c r="C109" s="65" t="s">
        <v>286</v>
      </c>
      <c r="D109" s="65" t="s">
        <v>287</v>
      </c>
      <c r="E109" s="66">
        <v>7000000</v>
      </c>
    </row>
    <row r="110" spans="1:5" customFormat="1" ht="38.25" x14ac:dyDescent="0.2">
      <c r="A110" s="63" t="s">
        <v>268</v>
      </c>
      <c r="B110" s="64">
        <v>5518</v>
      </c>
      <c r="C110" s="65" t="s">
        <v>288</v>
      </c>
      <c r="D110" s="65" t="s">
        <v>289</v>
      </c>
      <c r="E110" s="66">
        <v>1984999.99</v>
      </c>
    </row>
    <row r="111" spans="1:5" customFormat="1" ht="38.25" x14ac:dyDescent="0.2">
      <c r="A111" s="63" t="s">
        <v>268</v>
      </c>
      <c r="B111" s="64">
        <v>5519</v>
      </c>
      <c r="C111" s="65" t="s">
        <v>288</v>
      </c>
      <c r="D111" s="65" t="s">
        <v>290</v>
      </c>
      <c r="E111" s="66">
        <v>1984999.99</v>
      </c>
    </row>
    <row r="112" spans="1:5" customFormat="1" ht="38.25" x14ac:dyDescent="0.2">
      <c r="A112" s="63" t="s">
        <v>268</v>
      </c>
      <c r="B112" s="64">
        <v>5520</v>
      </c>
      <c r="C112" s="65" t="s">
        <v>146</v>
      </c>
      <c r="D112" s="65" t="s">
        <v>291</v>
      </c>
      <c r="E112" s="66">
        <v>2759163</v>
      </c>
    </row>
    <row r="113" spans="1:5" customFormat="1" ht="38.25" x14ac:dyDescent="0.2">
      <c r="A113" s="63" t="s">
        <v>268</v>
      </c>
      <c r="B113" s="64">
        <v>5521</v>
      </c>
      <c r="C113" s="65" t="s">
        <v>135</v>
      </c>
      <c r="D113" s="65" t="s">
        <v>292</v>
      </c>
      <c r="E113" s="66">
        <v>100000</v>
      </c>
    </row>
    <row r="114" spans="1:5" customFormat="1" ht="25.5" x14ac:dyDescent="0.2">
      <c r="A114" s="63" t="s">
        <v>268</v>
      </c>
      <c r="B114" s="64">
        <v>5523</v>
      </c>
      <c r="C114" s="65" t="s">
        <v>0</v>
      </c>
      <c r="D114" s="65" t="s">
        <v>293</v>
      </c>
      <c r="E114" s="66">
        <v>372707</v>
      </c>
    </row>
    <row r="115" spans="1:5" customFormat="1" ht="38.25" x14ac:dyDescent="0.2">
      <c r="A115" s="63" t="s">
        <v>294</v>
      </c>
      <c r="B115" s="64">
        <v>5537</v>
      </c>
      <c r="C115" s="65" t="s">
        <v>295</v>
      </c>
      <c r="D115" s="65" t="s">
        <v>296</v>
      </c>
      <c r="E115" s="66">
        <v>34671.65</v>
      </c>
    </row>
    <row r="116" spans="1:5" customFormat="1" ht="51" x14ac:dyDescent="0.2">
      <c r="A116" s="63" t="s">
        <v>294</v>
      </c>
      <c r="B116" s="64">
        <v>5542</v>
      </c>
      <c r="C116" s="65" t="s">
        <v>145</v>
      </c>
      <c r="D116" s="65" t="s">
        <v>297</v>
      </c>
      <c r="E116" s="66">
        <v>23915950.870000001</v>
      </c>
    </row>
    <row r="117" spans="1:5" customFormat="1" ht="63.75" x14ac:dyDescent="0.2">
      <c r="A117" s="63" t="s">
        <v>294</v>
      </c>
      <c r="B117" s="64">
        <v>5544</v>
      </c>
      <c r="C117" s="65" t="s">
        <v>128</v>
      </c>
      <c r="D117" s="65" t="s">
        <v>298</v>
      </c>
      <c r="E117" s="66">
        <v>264409.68</v>
      </c>
    </row>
    <row r="118" spans="1:5" customFormat="1" ht="38.25" x14ac:dyDescent="0.2">
      <c r="A118" s="63" t="s">
        <v>299</v>
      </c>
      <c r="B118" s="64">
        <v>5552</v>
      </c>
      <c r="C118" s="65" t="s">
        <v>0</v>
      </c>
      <c r="D118" s="65" t="s">
        <v>300</v>
      </c>
      <c r="E118" s="66">
        <v>5800000</v>
      </c>
    </row>
    <row r="119" spans="1:5" customFormat="1" ht="63.75" x14ac:dyDescent="0.2">
      <c r="A119" s="63" t="s">
        <v>299</v>
      </c>
      <c r="B119" s="64">
        <v>5553</v>
      </c>
      <c r="C119" s="65" t="s">
        <v>301</v>
      </c>
      <c r="D119" s="65" t="s">
        <v>302</v>
      </c>
      <c r="E119" s="66">
        <v>1834900</v>
      </c>
    </row>
    <row r="120" spans="1:5" customFormat="1" ht="63.75" x14ac:dyDescent="0.2">
      <c r="A120" s="63" t="s">
        <v>299</v>
      </c>
      <c r="B120" s="64">
        <v>5556</v>
      </c>
      <c r="C120" s="65" t="s">
        <v>271</v>
      </c>
      <c r="D120" s="65" t="s">
        <v>303</v>
      </c>
      <c r="E120" s="66">
        <v>308263.2</v>
      </c>
    </row>
    <row r="121" spans="1:5" customFormat="1" ht="76.5" x14ac:dyDescent="0.2">
      <c r="A121" s="63" t="s">
        <v>299</v>
      </c>
      <c r="B121" s="64">
        <v>5560</v>
      </c>
      <c r="C121" s="65" t="s">
        <v>301</v>
      </c>
      <c r="D121" s="65" t="s">
        <v>304</v>
      </c>
      <c r="E121" s="66">
        <v>297360</v>
      </c>
    </row>
    <row r="122" spans="1:5" customFormat="1" ht="76.5" x14ac:dyDescent="0.2">
      <c r="A122" s="63" t="s">
        <v>299</v>
      </c>
      <c r="B122" s="64">
        <v>5561</v>
      </c>
      <c r="C122" s="65" t="s">
        <v>208</v>
      </c>
      <c r="D122" s="65" t="s">
        <v>305</v>
      </c>
      <c r="E122" s="66">
        <v>739771.75</v>
      </c>
    </row>
    <row r="123" spans="1:5" customFormat="1" ht="76.5" x14ac:dyDescent="0.2">
      <c r="A123" s="63" t="s">
        <v>299</v>
      </c>
      <c r="B123" s="64">
        <v>5562</v>
      </c>
      <c r="C123" s="65" t="s">
        <v>136</v>
      </c>
      <c r="D123" s="65" t="s">
        <v>306</v>
      </c>
      <c r="E123" s="66">
        <v>2069280.1900000002</v>
      </c>
    </row>
    <row r="124" spans="1:5" customFormat="1" ht="38.25" x14ac:dyDescent="0.2">
      <c r="A124" s="63" t="s">
        <v>299</v>
      </c>
      <c r="B124" s="64">
        <v>5563</v>
      </c>
      <c r="C124" s="65" t="s">
        <v>0</v>
      </c>
      <c r="D124" s="65" t="s">
        <v>307</v>
      </c>
      <c r="E124" s="66">
        <v>10688650.74</v>
      </c>
    </row>
    <row r="125" spans="1:5" customFormat="1" ht="25.5" x14ac:dyDescent="0.2">
      <c r="A125" s="63" t="s">
        <v>299</v>
      </c>
      <c r="B125" s="64">
        <v>5572</v>
      </c>
      <c r="C125" s="65" t="s">
        <v>0</v>
      </c>
      <c r="D125" s="65" t="s">
        <v>149</v>
      </c>
      <c r="E125" s="66">
        <v>23750</v>
      </c>
    </row>
    <row r="126" spans="1:5" customFormat="1" ht="51" x14ac:dyDescent="0.2">
      <c r="A126" s="63" t="s">
        <v>308</v>
      </c>
      <c r="B126" s="64">
        <v>5578</v>
      </c>
      <c r="C126" s="65" t="s">
        <v>121</v>
      </c>
      <c r="D126" s="65" t="s">
        <v>309</v>
      </c>
      <c r="E126" s="66">
        <v>16520</v>
      </c>
    </row>
    <row r="127" spans="1:5" customFormat="1" ht="63.75" x14ac:dyDescent="0.2">
      <c r="A127" s="63" t="s">
        <v>308</v>
      </c>
      <c r="B127" s="64">
        <v>5579</v>
      </c>
      <c r="C127" s="65" t="s">
        <v>120</v>
      </c>
      <c r="D127" s="65" t="s">
        <v>310</v>
      </c>
      <c r="E127" s="66">
        <v>17700</v>
      </c>
    </row>
    <row r="128" spans="1:5" customFormat="1" ht="38.25" x14ac:dyDescent="0.2">
      <c r="A128" s="63" t="s">
        <v>308</v>
      </c>
      <c r="B128" s="64">
        <v>5580</v>
      </c>
      <c r="C128" s="65" t="s">
        <v>311</v>
      </c>
      <c r="D128" s="65" t="s">
        <v>312</v>
      </c>
      <c r="E128" s="66">
        <v>42000</v>
      </c>
    </row>
    <row r="129" spans="1:5" customFormat="1" ht="38.25" x14ac:dyDescent="0.2">
      <c r="A129" s="63" t="s">
        <v>308</v>
      </c>
      <c r="B129" s="64">
        <v>5582</v>
      </c>
      <c r="C129" s="65" t="s">
        <v>119</v>
      </c>
      <c r="D129" s="65" t="s">
        <v>313</v>
      </c>
      <c r="E129" s="66">
        <v>29648.04</v>
      </c>
    </row>
    <row r="130" spans="1:5" customFormat="1" ht="51" x14ac:dyDescent="0.2">
      <c r="A130" s="63" t="s">
        <v>308</v>
      </c>
      <c r="B130" s="64">
        <v>5584</v>
      </c>
      <c r="C130" s="65" t="s">
        <v>140</v>
      </c>
      <c r="D130" s="65" t="s">
        <v>314</v>
      </c>
      <c r="E130" s="66">
        <v>24600</v>
      </c>
    </row>
    <row r="131" spans="1:5" customFormat="1" ht="51" x14ac:dyDescent="0.2">
      <c r="A131" s="63" t="s">
        <v>308</v>
      </c>
      <c r="B131" s="64">
        <v>5585</v>
      </c>
      <c r="C131" s="65" t="s">
        <v>315</v>
      </c>
      <c r="D131" s="65" t="s">
        <v>316</v>
      </c>
      <c r="E131" s="66">
        <v>2440549.65</v>
      </c>
    </row>
    <row r="132" spans="1:5" customFormat="1" ht="76.5" x14ac:dyDescent="0.2">
      <c r="A132" s="63" t="s">
        <v>308</v>
      </c>
      <c r="B132" s="64">
        <v>5586</v>
      </c>
      <c r="C132" s="65" t="s">
        <v>269</v>
      </c>
      <c r="D132" s="65" t="s">
        <v>317</v>
      </c>
      <c r="E132" s="66">
        <v>699289.59999999998</v>
      </c>
    </row>
    <row r="133" spans="1:5" customFormat="1" ht="51" x14ac:dyDescent="0.2">
      <c r="A133" s="63" t="s">
        <v>308</v>
      </c>
      <c r="B133" s="64">
        <v>5594</v>
      </c>
      <c r="C133" s="65" t="s">
        <v>0</v>
      </c>
      <c r="D133" s="65" t="s">
        <v>318</v>
      </c>
      <c r="E133" s="66">
        <v>3677212.5</v>
      </c>
    </row>
    <row r="134" spans="1:5" customFormat="1" ht="76.5" x14ac:dyDescent="0.2">
      <c r="A134" s="63" t="s">
        <v>308</v>
      </c>
      <c r="B134" s="64">
        <v>5595</v>
      </c>
      <c r="C134" s="65" t="s">
        <v>319</v>
      </c>
      <c r="D134" s="65" t="s">
        <v>320</v>
      </c>
      <c r="E134" s="66">
        <v>254071.7</v>
      </c>
    </row>
    <row r="135" spans="1:5" customFormat="1" ht="51" x14ac:dyDescent="0.2">
      <c r="A135" s="63" t="s">
        <v>308</v>
      </c>
      <c r="B135" s="64">
        <v>5597</v>
      </c>
      <c r="C135" s="65" t="s">
        <v>321</v>
      </c>
      <c r="D135" s="65" t="s">
        <v>322</v>
      </c>
      <c r="E135" s="66">
        <v>233999.9</v>
      </c>
    </row>
    <row r="136" spans="1:5" customFormat="1" ht="38.25" x14ac:dyDescent="0.2">
      <c r="A136" s="63" t="s">
        <v>308</v>
      </c>
      <c r="B136" s="64">
        <v>5600</v>
      </c>
      <c r="C136" s="65" t="s">
        <v>323</v>
      </c>
      <c r="D136" s="65" t="s">
        <v>324</v>
      </c>
      <c r="E136" s="66">
        <v>15162.5</v>
      </c>
    </row>
    <row r="137" spans="1:5" customFormat="1" ht="51" x14ac:dyDescent="0.2">
      <c r="A137" s="63" t="s">
        <v>308</v>
      </c>
      <c r="B137" s="64">
        <v>5606</v>
      </c>
      <c r="C137" s="65" t="s">
        <v>244</v>
      </c>
      <c r="D137" s="65" t="s">
        <v>325</v>
      </c>
      <c r="E137" s="66">
        <v>32509</v>
      </c>
    </row>
    <row r="138" spans="1:5" customFormat="1" ht="51" x14ac:dyDescent="0.2">
      <c r="A138" s="63" t="s">
        <v>308</v>
      </c>
      <c r="B138" s="64">
        <v>5608</v>
      </c>
      <c r="C138" s="65" t="s">
        <v>124</v>
      </c>
      <c r="D138" s="65" t="s">
        <v>326</v>
      </c>
      <c r="E138" s="66">
        <v>12084</v>
      </c>
    </row>
    <row r="139" spans="1:5" customFormat="1" ht="63.75" x14ac:dyDescent="0.2">
      <c r="A139" s="63" t="s">
        <v>308</v>
      </c>
      <c r="B139" s="64">
        <v>5614</v>
      </c>
      <c r="C139" s="65" t="s">
        <v>123</v>
      </c>
      <c r="D139" s="65" t="s">
        <v>327</v>
      </c>
      <c r="E139" s="66">
        <v>129750</v>
      </c>
    </row>
    <row r="140" spans="1:5" customFormat="1" ht="76.5" x14ac:dyDescent="0.2">
      <c r="A140" s="63" t="s">
        <v>308</v>
      </c>
      <c r="B140" s="64">
        <v>5618</v>
      </c>
      <c r="C140" s="65" t="s">
        <v>259</v>
      </c>
      <c r="D140" s="65" t="s">
        <v>328</v>
      </c>
      <c r="E140" s="66">
        <v>210500</v>
      </c>
    </row>
    <row r="141" spans="1:5" customFormat="1" ht="38.25" x14ac:dyDescent="0.2">
      <c r="A141" s="63" t="s">
        <v>308</v>
      </c>
      <c r="B141" s="64">
        <v>5619</v>
      </c>
      <c r="C141" s="65" t="s">
        <v>329</v>
      </c>
      <c r="D141" s="65" t="s">
        <v>330</v>
      </c>
      <c r="E141" s="66">
        <v>61638.48</v>
      </c>
    </row>
    <row r="142" spans="1:5" customFormat="1" ht="51" x14ac:dyDescent="0.2">
      <c r="A142" s="63" t="s">
        <v>331</v>
      </c>
      <c r="B142" s="64">
        <v>5636</v>
      </c>
      <c r="C142" s="65" t="s">
        <v>332</v>
      </c>
      <c r="D142" s="65" t="s">
        <v>333</v>
      </c>
      <c r="E142" s="66">
        <v>327420</v>
      </c>
    </row>
    <row r="143" spans="1:5" customFormat="1" ht="51" x14ac:dyDescent="0.2">
      <c r="A143" s="63" t="s">
        <v>331</v>
      </c>
      <c r="B143" s="64">
        <v>5637</v>
      </c>
      <c r="C143" s="65" t="s">
        <v>334</v>
      </c>
      <c r="D143" s="65" t="s">
        <v>335</v>
      </c>
      <c r="E143" s="66">
        <v>351368.02</v>
      </c>
    </row>
    <row r="144" spans="1:5" customFormat="1" ht="38.25" x14ac:dyDescent="0.2">
      <c r="A144" s="63" t="s">
        <v>331</v>
      </c>
      <c r="B144" s="64">
        <v>5638</v>
      </c>
      <c r="C144" s="65" t="s">
        <v>336</v>
      </c>
      <c r="D144" s="65" t="s">
        <v>337</v>
      </c>
      <c r="E144" s="66">
        <v>189001.12</v>
      </c>
    </row>
    <row r="145" spans="1:5" customFormat="1" ht="51" x14ac:dyDescent="0.2">
      <c r="A145" s="63" t="s">
        <v>331</v>
      </c>
      <c r="B145" s="64">
        <v>5639</v>
      </c>
      <c r="C145" s="65" t="s">
        <v>144</v>
      </c>
      <c r="D145" s="65" t="s">
        <v>338</v>
      </c>
      <c r="E145" s="66">
        <v>56102</v>
      </c>
    </row>
    <row r="146" spans="1:5" customFormat="1" ht="38.25" x14ac:dyDescent="0.2">
      <c r="A146" s="63" t="s">
        <v>331</v>
      </c>
      <c r="B146" s="64">
        <v>5646</v>
      </c>
      <c r="C146" s="65" t="s">
        <v>339</v>
      </c>
      <c r="D146" s="65" t="s">
        <v>340</v>
      </c>
      <c r="E146" s="66">
        <v>198004</v>
      </c>
    </row>
    <row r="147" spans="1:5" customFormat="1" ht="51" x14ac:dyDescent="0.2">
      <c r="A147" s="63" t="s">
        <v>331</v>
      </c>
      <c r="B147" s="64">
        <v>5650</v>
      </c>
      <c r="C147" s="65" t="s">
        <v>122</v>
      </c>
      <c r="D147" s="65" t="s">
        <v>341</v>
      </c>
      <c r="E147" s="66">
        <v>122490</v>
      </c>
    </row>
    <row r="148" spans="1:5" customFormat="1" ht="51" x14ac:dyDescent="0.2">
      <c r="A148" s="63" t="s">
        <v>331</v>
      </c>
      <c r="B148" s="64">
        <v>5651</v>
      </c>
      <c r="C148" s="65" t="s">
        <v>136</v>
      </c>
      <c r="D148" s="65" t="s">
        <v>342</v>
      </c>
      <c r="E148" s="66">
        <v>1539369.35</v>
      </c>
    </row>
    <row r="149" spans="1:5" customFormat="1" ht="63.75" x14ac:dyDescent="0.2">
      <c r="A149" s="63" t="s">
        <v>331</v>
      </c>
      <c r="B149" s="64">
        <v>5653</v>
      </c>
      <c r="C149" s="65" t="s">
        <v>343</v>
      </c>
      <c r="D149" s="65" t="s">
        <v>344</v>
      </c>
      <c r="E149" s="66">
        <v>178180</v>
      </c>
    </row>
    <row r="150" spans="1:5" customFormat="1" ht="51" x14ac:dyDescent="0.2">
      <c r="A150" s="63" t="s">
        <v>331</v>
      </c>
      <c r="B150" s="64">
        <v>5672</v>
      </c>
      <c r="C150" s="65" t="s">
        <v>345</v>
      </c>
      <c r="D150" s="65" t="s">
        <v>346</v>
      </c>
      <c r="E150" s="66">
        <v>92317.32</v>
      </c>
    </row>
    <row r="151" spans="1:5" customFormat="1" ht="51" x14ac:dyDescent="0.2">
      <c r="A151" s="63" t="s">
        <v>331</v>
      </c>
      <c r="B151" s="64">
        <v>5680</v>
      </c>
      <c r="C151" s="65" t="s">
        <v>150</v>
      </c>
      <c r="D151" s="65" t="s">
        <v>347</v>
      </c>
      <c r="E151" s="66">
        <v>102439.34</v>
      </c>
    </row>
    <row r="152" spans="1:5" customFormat="1" ht="51" x14ac:dyDescent="0.2">
      <c r="A152" s="63" t="s">
        <v>331</v>
      </c>
      <c r="B152" s="64">
        <v>5682</v>
      </c>
      <c r="C152" s="65" t="s">
        <v>122</v>
      </c>
      <c r="D152" s="65" t="s">
        <v>348</v>
      </c>
      <c r="E152" s="66">
        <v>7750</v>
      </c>
    </row>
    <row r="153" spans="1:5" customFormat="1" ht="76.5" x14ac:dyDescent="0.2">
      <c r="A153" s="63" t="s">
        <v>331</v>
      </c>
      <c r="B153" s="64">
        <v>5683</v>
      </c>
      <c r="C153" s="65" t="s">
        <v>349</v>
      </c>
      <c r="D153" s="65" t="s">
        <v>350</v>
      </c>
      <c r="E153" s="66">
        <v>2477907.7200000002</v>
      </c>
    </row>
    <row r="154" spans="1:5" customFormat="1" ht="63.75" x14ac:dyDescent="0.2">
      <c r="A154" s="63" t="s">
        <v>331</v>
      </c>
      <c r="B154" s="64">
        <v>5685</v>
      </c>
      <c r="C154" s="65" t="s">
        <v>351</v>
      </c>
      <c r="D154" s="65" t="s">
        <v>352</v>
      </c>
      <c r="E154" s="66">
        <v>503612.19999999995</v>
      </c>
    </row>
    <row r="155" spans="1:5" customFormat="1" ht="51" x14ac:dyDescent="0.2">
      <c r="A155" s="63" t="s">
        <v>331</v>
      </c>
      <c r="B155" s="64">
        <v>5686</v>
      </c>
      <c r="C155" s="65" t="s">
        <v>353</v>
      </c>
      <c r="D155" s="65" t="s">
        <v>354</v>
      </c>
      <c r="E155" s="66">
        <v>1078250.8</v>
      </c>
    </row>
    <row r="156" spans="1:5" customFormat="1" ht="38.25" x14ac:dyDescent="0.2">
      <c r="A156" s="63" t="s">
        <v>331</v>
      </c>
      <c r="B156" s="64">
        <v>5687</v>
      </c>
      <c r="C156" s="65" t="s">
        <v>355</v>
      </c>
      <c r="D156" s="65" t="s">
        <v>356</v>
      </c>
      <c r="E156" s="66">
        <v>318600</v>
      </c>
    </row>
    <row r="157" spans="1:5" customFormat="1" ht="76.5" x14ac:dyDescent="0.2">
      <c r="A157" s="63" t="s">
        <v>331</v>
      </c>
      <c r="B157" s="64">
        <v>5688</v>
      </c>
      <c r="C157" s="65" t="s">
        <v>127</v>
      </c>
      <c r="D157" s="65" t="s">
        <v>357</v>
      </c>
      <c r="E157" s="66">
        <v>2525592.9300000002</v>
      </c>
    </row>
    <row r="158" spans="1:5" customFormat="1" ht="51" x14ac:dyDescent="0.2">
      <c r="A158" s="63" t="s">
        <v>331</v>
      </c>
      <c r="B158" s="64">
        <v>5689</v>
      </c>
      <c r="C158" s="65" t="s">
        <v>286</v>
      </c>
      <c r="D158" s="65" t="s">
        <v>358</v>
      </c>
      <c r="E158" s="66">
        <v>7000000</v>
      </c>
    </row>
    <row r="159" spans="1:5" customFormat="1" ht="51" x14ac:dyDescent="0.2">
      <c r="A159" s="63" t="s">
        <v>331</v>
      </c>
      <c r="B159" s="64">
        <v>5691</v>
      </c>
      <c r="C159" s="65" t="s">
        <v>359</v>
      </c>
      <c r="D159" s="65" t="s">
        <v>360</v>
      </c>
      <c r="E159" s="66">
        <v>37757.64</v>
      </c>
    </row>
    <row r="160" spans="1:5" customFormat="1" ht="76.5" x14ac:dyDescent="0.2">
      <c r="A160" s="63" t="s">
        <v>331</v>
      </c>
      <c r="B160" s="64">
        <v>5692</v>
      </c>
      <c r="C160" s="65" t="s">
        <v>361</v>
      </c>
      <c r="D160" s="65" t="s">
        <v>362</v>
      </c>
      <c r="E160" s="66">
        <v>509524</v>
      </c>
    </row>
    <row r="161" spans="1:5" customFormat="1" ht="63.75" x14ac:dyDescent="0.2">
      <c r="A161" s="63" t="s">
        <v>331</v>
      </c>
      <c r="B161" s="64">
        <v>5693</v>
      </c>
      <c r="C161" s="65" t="s">
        <v>363</v>
      </c>
      <c r="D161" s="65" t="s">
        <v>364</v>
      </c>
      <c r="E161" s="66">
        <v>520000</v>
      </c>
    </row>
    <row r="162" spans="1:5" customFormat="1" ht="63.75" x14ac:dyDescent="0.2">
      <c r="A162" s="63" t="s">
        <v>331</v>
      </c>
      <c r="B162" s="64">
        <v>5694</v>
      </c>
      <c r="C162" s="65" t="s">
        <v>365</v>
      </c>
      <c r="D162" s="65" t="s">
        <v>366</v>
      </c>
      <c r="E162" s="66">
        <v>28544.2</v>
      </c>
    </row>
    <row r="163" spans="1:5" customFormat="1" ht="25.5" x14ac:dyDescent="0.2">
      <c r="A163" s="63" t="s">
        <v>331</v>
      </c>
      <c r="B163" s="64">
        <v>5697</v>
      </c>
      <c r="C163" s="65" t="s">
        <v>0</v>
      </c>
      <c r="D163" s="65" t="s">
        <v>367</v>
      </c>
      <c r="E163" s="66">
        <v>38106740.159999996</v>
      </c>
    </row>
    <row r="164" spans="1:5" customFormat="1" ht="25.5" x14ac:dyDescent="0.2">
      <c r="A164" s="63" t="s">
        <v>331</v>
      </c>
      <c r="B164" s="64">
        <v>5700</v>
      </c>
      <c r="C164" s="65" t="s">
        <v>0</v>
      </c>
      <c r="D164" s="65" t="s">
        <v>368</v>
      </c>
      <c r="E164" s="66">
        <v>3635084.94</v>
      </c>
    </row>
    <row r="165" spans="1:5" customFormat="1" ht="25.5" x14ac:dyDescent="0.2">
      <c r="A165" s="63" t="s">
        <v>331</v>
      </c>
      <c r="B165" s="64">
        <v>5704</v>
      </c>
      <c r="C165" s="65" t="s">
        <v>0</v>
      </c>
      <c r="D165" s="65" t="s">
        <v>369</v>
      </c>
      <c r="E165" s="66">
        <v>9542385.7799999993</v>
      </c>
    </row>
    <row r="166" spans="1:5" customFormat="1" ht="76.5" x14ac:dyDescent="0.2">
      <c r="A166" s="63" t="s">
        <v>331</v>
      </c>
      <c r="B166" s="64">
        <v>5705</v>
      </c>
      <c r="C166" s="65" t="s">
        <v>370</v>
      </c>
      <c r="D166" s="65" t="s">
        <v>371</v>
      </c>
      <c r="E166" s="66">
        <v>11601984.140000001</v>
      </c>
    </row>
    <row r="167" spans="1:5" customFormat="1" ht="51" x14ac:dyDescent="0.2">
      <c r="A167" s="63" t="s">
        <v>331</v>
      </c>
      <c r="B167" s="64">
        <v>5710</v>
      </c>
      <c r="C167" s="65" t="s">
        <v>221</v>
      </c>
      <c r="D167" s="65" t="s">
        <v>372</v>
      </c>
      <c r="E167" s="66">
        <v>3768952.55</v>
      </c>
    </row>
    <row r="168" spans="1:5" customFormat="1" ht="51" x14ac:dyDescent="0.2">
      <c r="A168" s="63" t="s">
        <v>373</v>
      </c>
      <c r="B168" s="64">
        <v>5716</v>
      </c>
      <c r="C168" s="65" t="s">
        <v>374</v>
      </c>
      <c r="D168" s="65" t="s">
        <v>375</v>
      </c>
      <c r="E168" s="66">
        <v>126566.8</v>
      </c>
    </row>
    <row r="169" spans="1:5" customFormat="1" ht="51" x14ac:dyDescent="0.2">
      <c r="A169" s="63" t="s">
        <v>373</v>
      </c>
      <c r="B169" s="64">
        <v>5718</v>
      </c>
      <c r="C169" s="65" t="s">
        <v>141</v>
      </c>
      <c r="D169" s="65" t="s">
        <v>376</v>
      </c>
      <c r="E169" s="66">
        <v>127056.5</v>
      </c>
    </row>
    <row r="170" spans="1:5" customFormat="1" ht="63.75" x14ac:dyDescent="0.2">
      <c r="A170" s="63" t="s">
        <v>373</v>
      </c>
      <c r="B170" s="64">
        <v>5720</v>
      </c>
      <c r="C170" s="65" t="s">
        <v>315</v>
      </c>
      <c r="D170" s="65" t="s">
        <v>377</v>
      </c>
      <c r="E170" s="66">
        <v>100000</v>
      </c>
    </row>
    <row r="171" spans="1:5" customFormat="1" ht="63.75" x14ac:dyDescent="0.2">
      <c r="A171" s="63" t="s">
        <v>373</v>
      </c>
      <c r="B171" s="64">
        <v>5721</v>
      </c>
      <c r="C171" s="65" t="s">
        <v>378</v>
      </c>
      <c r="D171" s="65" t="s">
        <v>379</v>
      </c>
      <c r="E171" s="66">
        <v>487700</v>
      </c>
    </row>
    <row r="172" spans="1:5" customFormat="1" ht="63.75" x14ac:dyDescent="0.2">
      <c r="A172" s="63" t="s">
        <v>373</v>
      </c>
      <c r="B172" s="64">
        <v>5722</v>
      </c>
      <c r="C172" s="65" t="s">
        <v>242</v>
      </c>
      <c r="D172" s="65" t="s">
        <v>380</v>
      </c>
      <c r="E172" s="66">
        <v>57224.1</v>
      </c>
    </row>
    <row r="173" spans="1:5" customFormat="1" ht="76.5" x14ac:dyDescent="0.2">
      <c r="A173" s="63" t="s">
        <v>373</v>
      </c>
      <c r="B173" s="64">
        <v>5723</v>
      </c>
      <c r="C173" s="65" t="s">
        <v>142</v>
      </c>
      <c r="D173" s="65" t="s">
        <v>381</v>
      </c>
      <c r="E173" s="66">
        <v>1096917.3799999999</v>
      </c>
    </row>
    <row r="174" spans="1:5" customFormat="1" ht="51" x14ac:dyDescent="0.2">
      <c r="A174" s="63" t="s">
        <v>373</v>
      </c>
      <c r="B174" s="64">
        <v>5726</v>
      </c>
      <c r="C174" s="65" t="s">
        <v>115</v>
      </c>
      <c r="D174" s="65" t="s">
        <v>382</v>
      </c>
      <c r="E174" s="66">
        <v>59000</v>
      </c>
    </row>
    <row r="175" spans="1:5" customFormat="1" ht="63.75" x14ac:dyDescent="0.2">
      <c r="A175" s="63" t="s">
        <v>373</v>
      </c>
      <c r="B175" s="64">
        <v>5727</v>
      </c>
      <c r="C175" s="65" t="s">
        <v>301</v>
      </c>
      <c r="D175" s="65" t="s">
        <v>383</v>
      </c>
      <c r="E175" s="66">
        <v>270600</v>
      </c>
    </row>
    <row r="176" spans="1:5" customFormat="1" ht="51" x14ac:dyDescent="0.2">
      <c r="A176" s="63" t="s">
        <v>373</v>
      </c>
      <c r="B176" s="64">
        <v>5729</v>
      </c>
      <c r="C176" s="65" t="s">
        <v>140</v>
      </c>
      <c r="D176" s="65" t="s">
        <v>384</v>
      </c>
      <c r="E176" s="66">
        <v>66900</v>
      </c>
    </row>
    <row r="177" spans="1:5" customFormat="1" ht="63.75" x14ac:dyDescent="0.2">
      <c r="A177" s="63" t="s">
        <v>373</v>
      </c>
      <c r="B177" s="64">
        <v>5730</v>
      </c>
      <c r="C177" s="65" t="s">
        <v>339</v>
      </c>
      <c r="D177" s="65" t="s">
        <v>385</v>
      </c>
      <c r="E177" s="66">
        <v>111510</v>
      </c>
    </row>
    <row r="178" spans="1:5" customFormat="1" ht="63.75" x14ac:dyDescent="0.2">
      <c r="A178" s="63" t="s">
        <v>373</v>
      </c>
      <c r="B178" s="64">
        <v>5731</v>
      </c>
      <c r="C178" s="65" t="s">
        <v>386</v>
      </c>
      <c r="D178" s="65" t="s">
        <v>387</v>
      </c>
      <c r="E178" s="66">
        <v>838043.55</v>
      </c>
    </row>
    <row r="179" spans="1:5" customFormat="1" ht="63.75" x14ac:dyDescent="0.2">
      <c r="A179" s="63" t="s">
        <v>373</v>
      </c>
      <c r="B179" s="64">
        <v>5737</v>
      </c>
      <c r="C179" s="65" t="s">
        <v>143</v>
      </c>
      <c r="D179" s="65" t="s">
        <v>388</v>
      </c>
      <c r="E179" s="66">
        <v>76489.67</v>
      </c>
    </row>
    <row r="180" spans="1:5" customFormat="1" ht="63.75" x14ac:dyDescent="0.2">
      <c r="A180" s="63" t="s">
        <v>373</v>
      </c>
      <c r="B180" s="64">
        <v>5740</v>
      </c>
      <c r="C180" s="65" t="s">
        <v>389</v>
      </c>
      <c r="D180" s="65" t="s">
        <v>390</v>
      </c>
      <c r="E180" s="66">
        <v>109386</v>
      </c>
    </row>
    <row r="181" spans="1:5" customFormat="1" ht="38.25" x14ac:dyDescent="0.2">
      <c r="A181" s="63" t="s">
        <v>373</v>
      </c>
      <c r="B181" s="64">
        <v>5743</v>
      </c>
      <c r="C181" s="65" t="s">
        <v>391</v>
      </c>
      <c r="D181" s="65" t="s">
        <v>392</v>
      </c>
      <c r="E181" s="66">
        <v>162604</v>
      </c>
    </row>
    <row r="182" spans="1:5" customFormat="1" ht="51" x14ac:dyDescent="0.2">
      <c r="A182" s="63" t="s">
        <v>373</v>
      </c>
      <c r="B182" s="64">
        <v>5744</v>
      </c>
      <c r="C182" s="65" t="s">
        <v>393</v>
      </c>
      <c r="D182" s="65" t="s">
        <v>394</v>
      </c>
      <c r="E182" s="66">
        <v>275500.5</v>
      </c>
    </row>
    <row r="183" spans="1:5" customFormat="1" ht="51" x14ac:dyDescent="0.2">
      <c r="A183" s="63" t="s">
        <v>373</v>
      </c>
      <c r="B183" s="64">
        <v>5745</v>
      </c>
      <c r="C183" s="65" t="s">
        <v>152</v>
      </c>
      <c r="D183" s="65" t="s">
        <v>395</v>
      </c>
      <c r="E183" s="66">
        <v>276120</v>
      </c>
    </row>
    <row r="184" spans="1:5" customFormat="1" ht="76.5" x14ac:dyDescent="0.2">
      <c r="A184" s="63" t="s">
        <v>373</v>
      </c>
      <c r="B184" s="64">
        <v>5746</v>
      </c>
      <c r="C184" s="65" t="s">
        <v>396</v>
      </c>
      <c r="D184" s="65" t="s">
        <v>397</v>
      </c>
      <c r="E184" s="66">
        <v>3259677.3200000003</v>
      </c>
    </row>
    <row r="185" spans="1:5" customFormat="1" ht="38.25" x14ac:dyDescent="0.2">
      <c r="A185" s="63" t="s">
        <v>373</v>
      </c>
      <c r="B185" s="64">
        <v>5748</v>
      </c>
      <c r="C185" s="65" t="s">
        <v>398</v>
      </c>
      <c r="D185" s="65" t="s">
        <v>399</v>
      </c>
      <c r="E185" s="66">
        <v>28275</v>
      </c>
    </row>
    <row r="186" spans="1:5" customFormat="1" ht="63.75" x14ac:dyDescent="0.2">
      <c r="A186" s="63" t="s">
        <v>373</v>
      </c>
      <c r="B186" s="64">
        <v>5751</v>
      </c>
      <c r="C186" s="65" t="s">
        <v>400</v>
      </c>
      <c r="D186" s="65" t="s">
        <v>401</v>
      </c>
      <c r="E186" s="66">
        <v>79296</v>
      </c>
    </row>
    <row r="187" spans="1:5" customFormat="1" ht="63.75" x14ac:dyDescent="0.2">
      <c r="A187" s="63" t="s">
        <v>373</v>
      </c>
      <c r="B187" s="64">
        <v>5754</v>
      </c>
      <c r="C187" s="65" t="s">
        <v>402</v>
      </c>
      <c r="D187" s="65" t="s">
        <v>403</v>
      </c>
      <c r="E187" s="66">
        <v>113523.95999999999</v>
      </c>
    </row>
    <row r="188" spans="1:5" customFormat="1" ht="63.75" x14ac:dyDescent="0.2">
      <c r="A188" s="63" t="s">
        <v>373</v>
      </c>
      <c r="B188" s="64">
        <v>5755</v>
      </c>
      <c r="C188" s="65" t="s">
        <v>404</v>
      </c>
      <c r="D188" s="65" t="s">
        <v>405</v>
      </c>
      <c r="E188" s="66">
        <v>5300000</v>
      </c>
    </row>
    <row r="189" spans="1:5" customFormat="1" ht="51" x14ac:dyDescent="0.2">
      <c r="A189" s="63" t="s">
        <v>373</v>
      </c>
      <c r="B189" s="64">
        <v>5761</v>
      </c>
      <c r="C189" s="65" t="s">
        <v>0</v>
      </c>
      <c r="D189" s="65" t="s">
        <v>406</v>
      </c>
      <c r="E189" s="66">
        <v>13960001</v>
      </c>
    </row>
    <row r="190" spans="1:5" customFormat="1" ht="76.5" x14ac:dyDescent="0.2">
      <c r="A190" s="63" t="s">
        <v>373</v>
      </c>
      <c r="B190" s="64">
        <v>5767</v>
      </c>
      <c r="C190" s="65" t="s">
        <v>407</v>
      </c>
      <c r="D190" s="65" t="s">
        <v>408</v>
      </c>
      <c r="E190" s="66">
        <v>213600.53</v>
      </c>
    </row>
    <row r="191" spans="1:5" customFormat="1" ht="51" x14ac:dyDescent="0.2">
      <c r="A191" s="63" t="s">
        <v>373</v>
      </c>
      <c r="B191" s="64">
        <v>5772</v>
      </c>
      <c r="C191" s="65" t="s">
        <v>143</v>
      </c>
      <c r="D191" s="65" t="s">
        <v>409</v>
      </c>
      <c r="E191" s="66">
        <v>5056899.99</v>
      </c>
    </row>
    <row r="192" spans="1:5" customFormat="1" ht="76.5" x14ac:dyDescent="0.2">
      <c r="A192" s="63" t="s">
        <v>373</v>
      </c>
      <c r="B192" s="64">
        <v>5774</v>
      </c>
      <c r="C192" s="65" t="s">
        <v>407</v>
      </c>
      <c r="D192" s="65" t="s">
        <v>410</v>
      </c>
      <c r="E192" s="66">
        <v>259945.66</v>
      </c>
    </row>
    <row r="193" spans="1:6" customFormat="1" ht="76.5" x14ac:dyDescent="0.2">
      <c r="A193" s="63" t="s">
        <v>373</v>
      </c>
      <c r="B193" s="64">
        <v>5775</v>
      </c>
      <c r="C193" s="65" t="s">
        <v>301</v>
      </c>
      <c r="D193" s="65" t="s">
        <v>411</v>
      </c>
      <c r="E193" s="66">
        <v>3655664.24</v>
      </c>
    </row>
    <row r="194" spans="1:6" customFormat="1" ht="76.5" x14ac:dyDescent="0.2">
      <c r="A194" s="63" t="s">
        <v>373</v>
      </c>
      <c r="B194" s="64">
        <v>5776</v>
      </c>
      <c r="C194" s="65" t="s">
        <v>208</v>
      </c>
      <c r="D194" s="65" t="s">
        <v>412</v>
      </c>
      <c r="E194" s="66">
        <v>2563544.27</v>
      </c>
    </row>
    <row r="195" spans="1:6" customFormat="1" ht="51" x14ac:dyDescent="0.2">
      <c r="A195" s="63" t="s">
        <v>373</v>
      </c>
      <c r="B195" s="64">
        <v>5781</v>
      </c>
      <c r="C195" s="65" t="s">
        <v>359</v>
      </c>
      <c r="D195" s="65" t="s">
        <v>413</v>
      </c>
      <c r="E195" s="66">
        <v>876179.5</v>
      </c>
    </row>
    <row r="196" spans="1:6" customFormat="1" ht="76.5" x14ac:dyDescent="0.2">
      <c r="A196" s="63" t="s">
        <v>373</v>
      </c>
      <c r="B196" s="64">
        <v>5783</v>
      </c>
      <c r="C196" s="65" t="s">
        <v>301</v>
      </c>
      <c r="D196" s="65" t="s">
        <v>414</v>
      </c>
      <c r="E196" s="66">
        <v>1132682</v>
      </c>
    </row>
    <row r="197" spans="1:6" ht="25.9" customHeight="1" x14ac:dyDescent="0.2">
      <c r="A197" s="67" t="s">
        <v>415</v>
      </c>
      <c r="B197" s="68"/>
      <c r="C197" s="68"/>
      <c r="D197" s="69"/>
      <c r="E197" s="70">
        <f>SUM(E12:E196)</f>
        <v>392824628.01000011</v>
      </c>
      <c r="F197" s="41"/>
    </row>
  </sheetData>
  <autoFilter ref="A11:E196" xr:uid="{6DAEBFF1-423C-4958-9BF4-90140145A229}"/>
  <mergeCells count="5">
    <mergeCell ref="A197:D197"/>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2025-01-09T18:39:54Z</cp:lastPrinted>
  <dcterms:created xsi:type="dcterms:W3CDTF">2022-09-16T14:51:44Z</dcterms:created>
  <dcterms:modified xsi:type="dcterms:W3CDTF">2025-01-13T13:56:57Z</dcterms:modified>
</cp:coreProperties>
</file>