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Planificación y desarrollo\Depto Planes Programas y Proyectos\Estructura programatica MINC\Indice de Gestión Presupuestaria\IGP 2025\T2\"/>
    </mc:Choice>
  </mc:AlternateContent>
  <xr:revisionPtr revIDLastSave="0" documentId="8_{31D978FD-1706-4C78-A6AC-6CEB9C84199F}" xr6:coauthVersionLast="47" xr6:coauthVersionMax="47" xr10:uidLastSave="{00000000-0000-0000-0000-000000000000}"/>
  <bookViews>
    <workbookView xWindow="-108" yWindow="-108" windowWidth="23256" windowHeight="12576" xr2:uid="{4CEA20C4-8F9B-48CD-AA70-63E360DAA8C5}"/>
  </bookViews>
  <sheets>
    <sheet name="T2-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1" l="1"/>
  <c r="I33" i="1"/>
  <c r="J32" i="1"/>
  <c r="I32" i="1"/>
  <c r="J31" i="1"/>
  <c r="I31" i="1"/>
  <c r="J30" i="1"/>
  <c r="I30" i="1"/>
  <c r="J29" i="1"/>
  <c r="I29" i="1"/>
  <c r="I25" i="1"/>
</calcChain>
</file>

<file path=xl/sharedStrings.xml><?xml version="1.0" encoding="utf-8"?>
<sst xmlns="http://schemas.openxmlformats.org/spreadsheetml/2006/main" count="81" uniqueCount="80">
  <si>
    <t>Informe de Evaluación Trimestral de las Metas Físicas-Financieras</t>
  </si>
  <si>
    <t>Código</t>
  </si>
  <si>
    <t>Documento Relacionado</t>
  </si>
  <si>
    <t>Fecha Versión</t>
  </si>
  <si>
    <t>Versión</t>
  </si>
  <si>
    <t>DEC-FOR013</t>
  </si>
  <si>
    <t>I -Información Institucional</t>
  </si>
  <si>
    <t>I.I - Completar los datos requeridos sobre la institución</t>
  </si>
  <si>
    <t>Capítulo</t>
  </si>
  <si>
    <t>0216 - Ministerio de Cultura</t>
  </si>
  <si>
    <t>Subcapítulo</t>
  </si>
  <si>
    <t>01</t>
  </si>
  <si>
    <t>Unidad Ejecutora</t>
  </si>
  <si>
    <t>0001</t>
  </si>
  <si>
    <t>Misión</t>
  </si>
  <si>
    <t>Formular, aplicar y regir las políticas públicas en materia cultural, de forma participativa, inclusiva y diversa, salvaguardando el patrimonio cultural y las manifestaciones creativas, a fin de preservar la identidad nacional, garantizando los derechos culturales del pueblo dominicano para contribuir al desarrollo sostenible de la nación.</t>
  </si>
  <si>
    <t>Visión</t>
  </si>
  <si>
    <t>Ser una institución con excelencia en materia de políticas públicas culturales, que promueva una ciudadanía cultural, auspiciando la conservación y difusión de los bienes y manifestaciones culturales de la nación.</t>
  </si>
  <si>
    <t>II. Contribución a la Estrategia Nacional de Desarrollo</t>
  </si>
  <si>
    <t>Eje estratégico:</t>
  </si>
  <si>
    <t>DESARROLLO SOCIAL</t>
  </si>
  <si>
    <t>Objetivo general:</t>
  </si>
  <si>
    <t>Cultura e identidad nacional en un mundo global</t>
  </si>
  <si>
    <t>Objetivo(s) específico(s):</t>
  </si>
  <si>
    <t>2.6.1</t>
  </si>
  <si>
    <t>Recuperar, promover y desarrollar los diferentes procesos y manifestaciones culturales que reafirman la identidad nacional, en un marco de participación, pluralidad, equidad de género y apertura al entorno regional y global</t>
  </si>
  <si>
    <t>III. Información del Programa</t>
  </si>
  <si>
    <t>Nombre:</t>
  </si>
  <si>
    <t>Programa 12; Programa 13</t>
  </si>
  <si>
    <t>Descripción:</t>
  </si>
  <si>
    <t>Programa 12: Difusión Patrimonio Cultural [material e inmaterial]
Programa 13: -Fomento y desarrollo de la cultura</t>
  </si>
  <si>
    <r>
      <t>Beneficiarios:</t>
    </r>
    <r>
      <rPr>
        <sz val="12"/>
        <color rgb="FF000000"/>
        <rFont val="Century Gothic"/>
        <family val="2"/>
      </rPr>
      <t xml:space="preserve"> </t>
    </r>
  </si>
  <si>
    <t>Artistas, escritores y poetas, 
Publico en general, 
Creadores e intelectuales, 
Población nacional y extranjera</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</si>
  <si>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</si>
  <si>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</si>
  <si>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</si>
  <si>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</si>
  <si>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</si>
  <si>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</si>
  <si>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</si>
  <si>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</si>
  <si>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</si>
  <si>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</si>
  <si>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</si>
  <si>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</si>
  <si>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</si>
  <si>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</si>
  <si>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</si>
  <si>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</si>
  <si>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</si>
  <si>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</si>
  <si>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</si>
  <si>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</si>
  <si>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</si>
  <si>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</si>
  <si>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Columna1</t>
  </si>
  <si>
    <t xml:space="preserve"> 5849- Publicaciones y ediciones de obras literarias, artísticas y culturales </t>
  </si>
  <si>
    <t>Número de publicaciones</t>
  </si>
  <si>
    <t>5851- Artistas e intelectuales reciben premios a la innovación y emprendimiento cultural</t>
  </si>
  <si>
    <t>Número de artistas premiados</t>
  </si>
  <si>
    <t xml:space="preserve"> 7726- Sector cultural recibe formación en arte y áreas del quehacer cultural</t>
  </si>
  <si>
    <t>Número de profesionales recibiendo formación</t>
  </si>
  <si>
    <t>6530- Población nacional y extranjera accede a oferta literaria a través de eventos para el fomento de la lectura y la cultura</t>
  </si>
  <si>
    <t>Número de participantes</t>
  </si>
  <si>
    <t>5850- Público en general disfrutando de las creaciones y expresiones humanas a través de recursos plásticos, lingüísticos o sonoros, bienes y servicios de las industrias culturales y reconocimientos al talento</t>
  </si>
  <si>
    <t>V. Análisis de los Logros y Desviaciones</t>
  </si>
  <si>
    <t>V.I - Información de Logros y Desviaciones por Producto</t>
  </si>
  <si>
    <t xml:space="preserve">Producto: </t>
  </si>
  <si>
    <t>1)	5849
2)	5851
3)	7726
4)	6530
5)	5850</t>
  </si>
  <si>
    <t xml:space="preserve">Descripción del producto: </t>
  </si>
  <si>
    <t>1)	Publicaciones y ediciones de obras literarias, artísticas y culturales 
2)	Artistas e intelectuales reciben premios a la innovación y emprendimiento cultural
3)	Sector cultural recibe formación en arte y áreas del quehacer cultural
4)	Población nacional y extranjera accede a oferta literaria a través de eventos para el fomento de la lectura y la cultura
5)	Público en general disfrutando de las creaciones y expresiones humanas a través de recursos plásticos, lingüísticos o sonoros, bienes y servicios de las industrias culturales y reconocimientos al talento</t>
  </si>
  <si>
    <t>Logros alcanzados:</t>
  </si>
  <si>
    <t>Causas y justificación del desvío:</t>
  </si>
  <si>
    <t>.</t>
  </si>
  <si>
    <t xml:space="preserve">VI. I - De acuerdo a los eventos presentados durante la ejecución del producto, ¿qué aspecto puede mejorarse? </t>
  </si>
  <si>
    <r>
      <rPr>
        <b/>
        <i/>
        <sz val="11"/>
        <color theme="1"/>
        <rFont val="Calibri"/>
        <family val="2"/>
        <scheme val="minor"/>
      </rPr>
      <t>5851:</t>
    </r>
    <r>
      <rPr>
        <i/>
        <sz val="11"/>
        <color theme="1"/>
        <rFont val="Calibri"/>
        <family val="2"/>
        <scheme val="minor"/>
      </rPr>
      <t xml:space="preserve">
No hubo desviaciones.
</t>
    </r>
    <r>
      <rPr>
        <b/>
        <i/>
        <sz val="11"/>
        <color theme="1"/>
        <rFont val="Calibri"/>
        <family val="2"/>
        <scheme val="minor"/>
      </rPr>
      <t xml:space="preserve">7726: 
</t>
    </r>
    <r>
      <rPr>
        <i/>
        <sz val="11"/>
        <color theme="1"/>
        <rFont val="Calibri"/>
        <family val="2"/>
        <scheme val="minor"/>
      </rPr>
      <t xml:space="preserve">La desviación financiera hacia abajo en la ejecución se debe principalmente a que hubo un retraso en el proceso de completar los expedientes de pago de los docentes responsables de impartir la formación para realizar los tramites administrativos.  Se prevé la ejecución de los pagos para el proximo trimestre alineando así la ejecución financiera con el avance físico del producto. </t>
    </r>
    <r>
      <rPr>
        <b/>
        <i/>
        <sz val="11"/>
        <color theme="1"/>
        <rFont val="Calibri"/>
        <family val="2"/>
        <scheme val="minor"/>
      </rPr>
      <t xml:space="preserve">
5850:</t>
    </r>
    <r>
      <rPr>
        <i/>
        <sz val="11"/>
        <color theme="1"/>
        <rFont val="Calibri"/>
        <family val="2"/>
        <scheme val="minor"/>
      </rPr>
      <t xml:space="preserve">
La causa de desviación física alcanzó un 19% mas a lo programado debido a que se tuvo una mayor asistencia en la Galería Ramón Oviedo, puesto que se realizaron una mayor cantidad de actividades dentro de la misma. Adicionalmente, se realizó la actividad Calle Cultura que conllevó a que se ejecutará un mayor impacto en el producto.
La desviación financiera, equivalente a un 15% por encima de lo programado, se debe a pagos pendientes relacionados con el cierre financiero  del Desfile Nacional del Carnaval.</t>
    </r>
  </si>
  <si>
    <t xml:space="preserve">Zaidy Guillén </t>
  </si>
  <si>
    <t>Directora interina de Planificación y Desarrollo</t>
  </si>
  <si>
    <t xml:space="preserve">Se logró el 100%  la entrega de premios. </t>
  </si>
  <si>
    <t>Trimestre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</si>
</sst>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0;\-#,##0.00"/>
    <numFmt numFmtId="166" formatCode="[$-10409]#,##0;\-#,##0"/>
    <numFmt numFmtId="167" formatCode="[$-10409]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1"/>
      <name val="Calibri"/>
      <family val="2"/>
    </font>
    <font>
      <sz val="10"/>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i/>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1">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7">
    <xf numFmtId="0" fontId="0" fillId="0" borderId="0" xfId="0"/>
    <xf numFmtId="0" fontId="0" fillId="0" borderId="0" xfId="0" applyProtection="1">
      <protection locked="0"/>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164" fontId="6" fillId="0" borderId="14" xfId="0" applyNumberFormat="1" applyFont="1" applyBorder="1" applyAlignment="1">
      <alignment horizontal="center" vertical="center" wrapText="1"/>
    </xf>
    <xf numFmtId="0" fontId="6" fillId="0" borderId="15" xfId="0" applyFont="1" applyBorder="1" applyAlignment="1">
      <alignment horizontal="center" vertical="center" wrapText="1"/>
    </xf>
    <xf numFmtId="0" fontId="9" fillId="0" borderId="18" xfId="0" applyFont="1" applyBorder="1" applyAlignment="1">
      <alignment vertical="center"/>
    </xf>
    <xf numFmtId="0" fontId="2" fillId="0" borderId="18" xfId="0" applyFont="1" applyBorder="1"/>
    <xf numFmtId="0" fontId="12" fillId="0" borderId="0" xfId="0" applyFont="1" applyProtection="1">
      <protection locked="0"/>
    </xf>
    <xf numFmtId="0" fontId="13" fillId="0" borderId="19" xfId="0" applyFont="1" applyBorder="1" applyAlignment="1">
      <alignment horizontal="center" vertical="center" wrapText="1"/>
    </xf>
    <xf numFmtId="0" fontId="13" fillId="0" borderId="19" xfId="0" applyFont="1" applyBorder="1" applyAlignment="1">
      <alignment horizontal="center" vertical="center"/>
    </xf>
    <xf numFmtId="0" fontId="9" fillId="0" borderId="18" xfId="0" applyFont="1" applyBorder="1" applyAlignment="1">
      <alignment vertical="center" wrapText="1"/>
    </xf>
    <xf numFmtId="165" fontId="0" fillId="0" borderId="0" xfId="0" applyNumberFormat="1"/>
    <xf numFmtId="0" fontId="17" fillId="9" borderId="18" xfId="0" applyFont="1" applyFill="1" applyBorder="1" applyAlignment="1">
      <alignment horizontal="center" vertical="center" wrapText="1" readingOrder="1"/>
    </xf>
    <xf numFmtId="0" fontId="18" fillId="0" borderId="18" xfId="0" applyFont="1" applyBorder="1" applyAlignment="1">
      <alignment horizontal="center" vertical="top" wrapText="1"/>
    </xf>
    <xf numFmtId="0" fontId="18" fillId="0" borderId="18" xfId="0" applyFont="1" applyBorder="1" applyAlignment="1">
      <alignment horizontal="center" vertical="center" wrapText="1"/>
    </xf>
    <xf numFmtId="166" fontId="18" fillId="0" borderId="18" xfId="0" applyNumberFormat="1" applyFont="1" applyBorder="1" applyAlignment="1">
      <alignment horizontal="center" vertical="center" wrapText="1" readingOrder="1"/>
    </xf>
    <xf numFmtId="165" fontId="18" fillId="0" borderId="18" xfId="0" applyNumberFormat="1" applyFont="1" applyBorder="1" applyAlignment="1">
      <alignment horizontal="center" vertical="center" wrapText="1" readingOrder="1"/>
    </xf>
    <xf numFmtId="10" fontId="18" fillId="8" borderId="18" xfId="2" applyNumberFormat="1" applyFont="1" applyFill="1" applyBorder="1" applyAlignment="1" applyProtection="1">
      <alignment horizontal="center" vertical="center" wrapText="1" readingOrder="1"/>
    </xf>
    <xf numFmtId="167" fontId="18" fillId="8" borderId="18" xfId="0" applyNumberFormat="1" applyFont="1" applyFill="1" applyBorder="1" applyAlignment="1">
      <alignment horizontal="center" vertical="center" wrapText="1" readingOrder="1"/>
    </xf>
    <xf numFmtId="0" fontId="9" fillId="0" borderId="25" xfId="0" applyFont="1" applyBorder="1" applyAlignment="1">
      <alignment vertical="center" wrapText="1"/>
    </xf>
    <xf numFmtId="0" fontId="9" fillId="0" borderId="6" xfId="0" applyFont="1" applyBorder="1" applyAlignment="1">
      <alignment vertical="center" wrapText="1"/>
    </xf>
    <xf numFmtId="0" fontId="11" fillId="2" borderId="0" xfId="0" applyFont="1" applyFill="1" applyAlignment="1">
      <alignment vertical="center" wrapText="1"/>
    </xf>
    <xf numFmtId="0" fontId="11" fillId="2" borderId="30" xfId="0" applyFont="1" applyFill="1" applyBorder="1" applyAlignment="1">
      <alignment vertical="center" wrapText="1"/>
    </xf>
    <xf numFmtId="0" fontId="7" fillId="5" borderId="25" xfId="0" applyFont="1" applyFill="1" applyBorder="1" applyAlignment="1">
      <alignment horizontal="left" vertical="center"/>
    </xf>
    <xf numFmtId="0" fontId="7" fillId="5" borderId="18" xfId="0" applyFont="1" applyFill="1" applyBorder="1" applyAlignment="1">
      <alignment horizontal="left" vertical="center"/>
    </xf>
    <xf numFmtId="0" fontId="7" fillId="5" borderId="26" xfId="0" applyFont="1" applyFill="1" applyBorder="1" applyAlignment="1">
      <alignment horizontal="left" vertical="center"/>
    </xf>
    <xf numFmtId="0" fontId="8" fillId="6" borderId="27" xfId="0" applyFont="1" applyFill="1" applyBorder="1" applyAlignment="1">
      <alignment horizontal="left" vertical="center" wrapText="1"/>
    </xf>
    <xf numFmtId="0" fontId="8" fillId="6" borderId="28" xfId="0" applyFont="1" applyFill="1" applyBorder="1" applyAlignment="1">
      <alignment horizontal="left" vertical="center" wrapText="1"/>
    </xf>
    <xf numFmtId="0" fontId="8" fillId="6" borderId="29" xfId="0" applyFont="1" applyFill="1" applyBorder="1" applyAlignment="1">
      <alignment horizontal="left" vertical="center" wrapText="1"/>
    </xf>
    <xf numFmtId="0" fontId="15" fillId="2" borderId="0" xfId="0" applyFont="1" applyFill="1" applyAlignment="1">
      <alignment horizontal="center"/>
    </xf>
    <xf numFmtId="0" fontId="12" fillId="2" borderId="0" xfId="0" applyFont="1" applyFill="1" applyAlignment="1">
      <alignment horizontal="center"/>
    </xf>
    <xf numFmtId="0" fontId="7" fillId="5" borderId="22" xfId="0" applyFont="1" applyFill="1" applyBorder="1" applyAlignment="1">
      <alignment horizontal="left" vertical="center"/>
    </xf>
    <xf numFmtId="0" fontId="7" fillId="5" borderId="23" xfId="0" applyFont="1" applyFill="1" applyBorder="1" applyAlignment="1">
      <alignment horizontal="left" vertical="center"/>
    </xf>
    <xf numFmtId="0" fontId="7" fillId="5" borderId="24" xfId="0" applyFont="1" applyFill="1" applyBorder="1" applyAlignment="1">
      <alignment horizontal="left" vertical="center"/>
    </xf>
    <xf numFmtId="0" fontId="8" fillId="6" borderId="25" xfId="0" applyFont="1" applyFill="1" applyBorder="1" applyAlignment="1">
      <alignment horizontal="left" vertical="center"/>
    </xf>
    <xf numFmtId="0" fontId="8" fillId="6" borderId="18" xfId="0" applyFont="1" applyFill="1" applyBorder="1" applyAlignment="1">
      <alignment horizontal="left" vertical="center"/>
    </xf>
    <xf numFmtId="0" fontId="8" fillId="6" borderId="26" xfId="0" applyFont="1" applyFill="1" applyBorder="1" applyAlignment="1">
      <alignment horizontal="left" vertical="center"/>
    </xf>
    <xf numFmtId="0" fontId="11" fillId="0" borderId="18" xfId="0" applyFont="1" applyBorder="1" applyAlignment="1">
      <alignment horizontal="left" vertical="center" wrapText="1"/>
    </xf>
    <xf numFmtId="0" fontId="11" fillId="0" borderId="26" xfId="0" applyFont="1" applyBorder="1" applyAlignment="1">
      <alignment horizontal="left" vertical="center" wrapText="1"/>
    </xf>
    <xf numFmtId="39" fontId="12" fillId="0" borderId="18" xfId="1" applyNumberFormat="1" applyFont="1" applyFill="1" applyBorder="1" applyAlignment="1" applyProtection="1">
      <alignment horizontal="center" vertical="center" wrapText="1" readingOrder="1"/>
    </xf>
    <xf numFmtId="39" fontId="12" fillId="0" borderId="19" xfId="1" applyNumberFormat="1" applyFont="1" applyFill="1" applyBorder="1" applyAlignment="1" applyProtection="1">
      <alignment horizontal="center" vertical="center" wrapText="1" readingOrder="1"/>
    </xf>
    <xf numFmtId="39" fontId="12" fillId="0" borderId="20" xfId="1" applyNumberFormat="1" applyFont="1" applyFill="1" applyBorder="1" applyAlignment="1" applyProtection="1">
      <alignment horizontal="center" vertical="center" wrapText="1" readingOrder="1"/>
    </xf>
    <xf numFmtId="39" fontId="12" fillId="0" borderId="21" xfId="1" applyNumberFormat="1" applyFont="1" applyFill="1" applyBorder="1" applyAlignment="1" applyProtection="1">
      <alignment horizontal="center" vertical="center" wrapText="1" readingOrder="1"/>
    </xf>
    <xf numFmtId="10" fontId="12" fillId="8" borderId="18" xfId="2" applyNumberFormat="1" applyFont="1" applyFill="1" applyBorder="1" applyAlignment="1" applyProtection="1">
      <alignment horizontal="center" vertical="center" wrapText="1" readingOrder="1"/>
    </xf>
    <xf numFmtId="0" fontId="2" fillId="0" borderId="19" xfId="0" applyFont="1" applyBorder="1" applyAlignment="1">
      <alignment horizontal="center"/>
    </xf>
    <xf numFmtId="0" fontId="2" fillId="0" borderId="21" xfId="0" applyFont="1" applyBorder="1" applyAlignment="1">
      <alignment horizontal="center"/>
    </xf>
    <xf numFmtId="0" fontId="16" fillId="9" borderId="18" xfId="0" applyFont="1" applyFill="1" applyBorder="1" applyAlignment="1">
      <alignment horizontal="center" vertical="center" wrapText="1" readingOrder="1"/>
    </xf>
    <xf numFmtId="0" fontId="12" fillId="7" borderId="18" xfId="0" applyFont="1" applyFill="1" applyBorder="1" applyAlignment="1">
      <alignment vertical="top" wrapText="1"/>
    </xf>
    <xf numFmtId="0" fontId="15" fillId="7" borderId="18" xfId="0" applyFont="1" applyFill="1" applyBorder="1" applyAlignment="1">
      <alignment horizontal="center" vertical="center" wrapText="1" readingOrder="1"/>
    </xf>
    <xf numFmtId="0" fontId="13" fillId="0" borderId="18" xfId="0" applyFont="1" applyBorder="1" applyAlignment="1">
      <alignment horizontal="left" vertical="center" wrapText="1"/>
    </xf>
    <xf numFmtId="0" fontId="7" fillId="5" borderId="16" xfId="0" applyFont="1" applyFill="1" applyBorder="1" applyAlignment="1">
      <alignment horizontal="left" vertical="center"/>
    </xf>
    <xf numFmtId="0" fontId="7" fillId="5" borderId="0" xfId="0" applyFont="1" applyFill="1" applyAlignment="1">
      <alignment horizontal="left" vertical="center"/>
    </xf>
    <xf numFmtId="0" fontId="7" fillId="5" borderId="17" xfId="0" applyFont="1" applyFill="1" applyBorder="1" applyAlignment="1">
      <alignment horizontal="left" vertical="center"/>
    </xf>
    <xf numFmtId="49" fontId="10" fillId="0" borderId="18" xfId="0" quotePrefix="1" applyNumberFormat="1" applyFont="1" applyBorder="1" applyAlignment="1">
      <alignment horizontal="left" vertical="center" wrapText="1"/>
    </xf>
    <xf numFmtId="0" fontId="11" fillId="0" borderId="18" xfId="0" applyFont="1" applyBorder="1" applyAlignment="1">
      <alignment horizontal="left" vertical="center"/>
    </xf>
    <xf numFmtId="0" fontId="0" fillId="0" borderId="16" xfId="0" applyBorder="1" applyAlignment="1">
      <alignment horizontal="center"/>
    </xf>
    <xf numFmtId="0" fontId="0" fillId="0" borderId="0" xfId="0" applyAlignment="1">
      <alignment horizontal="center"/>
    </xf>
    <xf numFmtId="0" fontId="0" fillId="0" borderId="17" xfId="0" applyBorder="1" applyAlignment="1">
      <alignment horizontal="center"/>
    </xf>
    <xf numFmtId="0" fontId="0" fillId="4" borderId="16" xfId="0" applyFill="1" applyBorder="1" applyAlignment="1">
      <alignment horizontal="center"/>
    </xf>
    <xf numFmtId="0" fontId="0" fillId="4" borderId="0" xfId="0" applyFill="1" applyAlignment="1">
      <alignment horizontal="center"/>
    </xf>
    <xf numFmtId="0" fontId="0" fillId="4" borderId="17" xfId="0" applyFill="1" applyBorder="1" applyAlignment="1">
      <alignment horizontal="center"/>
    </xf>
    <xf numFmtId="0" fontId="8" fillId="6" borderId="16" xfId="0" applyFont="1" applyFill="1" applyBorder="1" applyAlignment="1">
      <alignment horizontal="left" vertical="center"/>
    </xf>
    <xf numFmtId="0" fontId="8" fillId="6" borderId="0" xfId="0" applyFont="1" applyFill="1" applyAlignment="1">
      <alignment horizontal="left" vertical="center"/>
    </xf>
    <xf numFmtId="0" fontId="8" fillId="6" borderId="17" xfId="0" applyFont="1" applyFill="1" applyBorder="1" applyAlignment="1">
      <alignment horizontal="left" vertical="center"/>
    </xf>
    <xf numFmtId="0" fontId="3" fillId="2" borderId="1"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10" xfId="0" applyFont="1" applyFill="1" applyBorder="1" applyAlignment="1">
      <alignment horizontal="center"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6"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7"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D2E04C43-A6AF-4007-9AFE-A42EC7BA756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739140</xdr:colOff>
      <xdr:row>0</xdr:row>
      <xdr:rowOff>68580</xdr:rowOff>
    </xdr:from>
    <xdr:to>
      <xdr:col>0</xdr:col>
      <xdr:colOff>1386840</xdr:colOff>
      <xdr:row>2</xdr:row>
      <xdr:rowOff>320040</xdr:rowOff>
    </xdr:to>
    <xdr:pic>
      <xdr:nvPicPr>
        <xdr:cNvPr id="2" name="Imagen 1">
          <a:extLst>
            <a:ext uri="{FF2B5EF4-FFF2-40B4-BE49-F238E27FC236}">
              <a16:creationId xmlns:a16="http://schemas.microsoft.com/office/drawing/2014/main" id="{B91AF6DC-C304-411E-89DA-4B14BA1975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140" y="68580"/>
          <a:ext cx="647700" cy="716280"/>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1A2465-3B7C-4396-B04B-4C38B5956386}" name="Tabla1" displayName="Tabla1" ref="A28:K33" totalsRowShown="0" headerRowDxfId="14" dataDxfId="12" headerRowBorderDxfId="13" tableBorderDxfId="11" totalsRowBorderDxfId="10">
  <tableColumns count="11">
    <tableColumn id="1" xr3:uid="{CB4CC2FE-3A9E-4BCD-9F91-8C2C59825FCB}" name="Producto" dataDxfId="9"/>
    <tableColumn id="2" xr3:uid="{040AD130-8E48-447C-BAC0-54CE33D08688}" name="Indicador" dataDxfId="8"/>
    <tableColumn id="3" xr3:uid="{B022D5BF-A0F3-45CD-8F32-132721B408C5}" name="Física_x000a_(A)" dataDxfId="7"/>
    <tableColumn id="4" xr3:uid="{B672F752-B0DA-4F31-B187-7759E7A73B2B}" name="Financiera_x000a_(B)" dataDxfId="6"/>
    <tableColumn id="9" xr3:uid="{9F63E602-5202-4D07-B855-A6C50FE10EB3}" name="Física_x000a_(C)" dataDxfId="5"/>
    <tableColumn id="10" xr3:uid="{E122A1E2-28F4-4215-A328-572961ECFC6E}" name="Financiera_x000a_(D)" dataDxfId="4"/>
    <tableColumn id="5" xr3:uid="{7A1E985F-37B0-45DC-B58C-5B7B5EEE7D90}" name="Física _x000a_(E)" dataDxfId="3"/>
    <tableColumn id="6" xr3:uid="{51E450BC-EB18-446E-B5A3-BE1F942A2A2F}" name="Financiera _x000a_ (F)" dataDxfId="2"/>
    <tableColumn id="7" xr3:uid="{B0D9EEAC-6835-4462-8933-29695A2CDE7D}" name="Física _x000a_(%)_x000a_ G=E/C" dataDxfId="1">
      <calculatedColumnFormula>IF(G29&gt;0,G29/Tabla1[[#This Row],[Física
(C)]],0)</calculatedColumnFormula>
    </tableColumn>
    <tableColumn id="8" xr3:uid="{A1CFE47F-D8E0-499F-8416-7A77E271CECE}" name="Financiero _x000a_(%) _x000a_H=F/D" dataDxfId="0">
      <calculatedColumnFormula>IF(H29&gt;0,H29/Tabla1[[#This Row],[Financiera
(D)]],0)</calculatedColumnFormula>
    </tableColumn>
    <tableColumn id="11" xr3:uid="{D26960CB-76DE-48B4-8BBD-FCAF2866A462}" name="Columna1"/>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694F0-923A-4F45-9F7B-BDA933919EC4}">
  <sheetPr>
    <pageSetUpPr fitToPage="1"/>
  </sheetPr>
  <dimension ref="A1:M45"/>
  <sheetViews>
    <sheetView tabSelected="1" view="pageBreakPreview" topLeftCell="A44" zoomScaleNormal="100" zoomScaleSheetLayoutView="100" workbookViewId="0">
      <selection activeCell="B55" sqref="B55"/>
    </sheetView>
  </sheetViews>
  <sheetFormatPr baseColWidth="10" defaultColWidth="11.44140625" defaultRowHeight="14.4" x14ac:dyDescent="0.3"/>
  <cols>
    <col min="1" max="1" width="30.5546875" style="8" customWidth="1"/>
    <col min="2" max="2" width="32.5546875" style="8" bestFit="1" customWidth="1"/>
    <col min="3" max="4" width="12.6640625" style="8" customWidth="1"/>
    <col min="5" max="5" width="13.88671875" style="8" customWidth="1"/>
    <col min="6" max="6" width="14" style="8" customWidth="1"/>
    <col min="7" max="7" width="15.6640625" style="8" customWidth="1"/>
    <col min="8" max="8" width="18.6640625" style="8" customWidth="1"/>
    <col min="9" max="9" width="15.5546875" style="8" customWidth="1"/>
    <col min="10" max="10" width="38.33203125" style="8" customWidth="1"/>
    <col min="11" max="11" width="7" style="8" hidden="1" customWidth="1"/>
    <col min="13" max="13" width="13.44140625" bestFit="1" customWidth="1"/>
  </cols>
  <sheetData>
    <row r="1" spans="1:11" ht="21.6" customHeight="1" thickBot="1" x14ac:dyDescent="0.35">
      <c r="A1" s="65"/>
      <c r="B1" s="68" t="s">
        <v>0</v>
      </c>
      <c r="C1" s="69"/>
      <c r="D1" s="69"/>
      <c r="E1" s="69"/>
      <c r="F1" s="69"/>
      <c r="G1" s="69"/>
      <c r="H1" s="69"/>
      <c r="I1" s="69"/>
      <c r="J1" s="70"/>
      <c r="K1" s="1"/>
    </row>
    <row r="2" spans="1:11" ht="15" thickBot="1" x14ac:dyDescent="0.35">
      <c r="A2" s="66"/>
      <c r="B2" s="71" t="s">
        <v>1</v>
      </c>
      <c r="C2" s="72"/>
      <c r="D2" s="71" t="s">
        <v>2</v>
      </c>
      <c r="E2" s="72"/>
      <c r="F2" s="72"/>
      <c r="G2" s="72"/>
      <c r="H2" s="73"/>
      <c r="I2" s="2" t="s">
        <v>3</v>
      </c>
      <c r="J2" s="3" t="s">
        <v>4</v>
      </c>
      <c r="K2" s="1"/>
    </row>
    <row r="3" spans="1:11" ht="34.799999999999997" customHeight="1" thickBot="1" x14ac:dyDescent="0.35">
      <c r="A3" s="67"/>
      <c r="B3" s="74" t="s">
        <v>5</v>
      </c>
      <c r="C3" s="75"/>
      <c r="D3" s="74"/>
      <c r="E3" s="75"/>
      <c r="F3" s="75"/>
      <c r="G3" s="75"/>
      <c r="H3" s="76"/>
      <c r="I3" s="4"/>
      <c r="J3" s="5"/>
      <c r="K3" s="1"/>
    </row>
    <row r="4" spans="1:11" ht="1.8" customHeight="1" x14ac:dyDescent="0.3">
      <c r="A4" s="56"/>
      <c r="B4" s="57"/>
      <c r="C4" s="57"/>
      <c r="D4" s="57"/>
      <c r="E4" s="57"/>
      <c r="F4" s="57"/>
      <c r="G4" s="57"/>
      <c r="H4" s="57"/>
      <c r="I4" s="57"/>
      <c r="J4" s="58"/>
      <c r="K4" s="1"/>
    </row>
    <row r="5" spans="1:11" ht="27.6" hidden="1" customHeight="1" x14ac:dyDescent="0.3">
      <c r="A5" s="59"/>
      <c r="B5" s="60"/>
      <c r="C5" s="60"/>
      <c r="D5" s="60"/>
      <c r="E5" s="60"/>
      <c r="F5" s="60"/>
      <c r="G5" s="60"/>
      <c r="H5" s="60"/>
      <c r="I5" s="60"/>
      <c r="J5" s="61"/>
      <c r="K5" s="1"/>
    </row>
    <row r="6" spans="1:11" ht="15.6" x14ac:dyDescent="0.3">
      <c r="A6" s="51" t="s">
        <v>6</v>
      </c>
      <c r="B6" s="52"/>
      <c r="C6" s="52"/>
      <c r="D6" s="52"/>
      <c r="E6" s="52"/>
      <c r="F6" s="52"/>
      <c r="G6" s="52"/>
      <c r="H6" s="52"/>
      <c r="I6" s="52"/>
      <c r="J6" s="53"/>
      <c r="K6" s="1"/>
    </row>
    <row r="7" spans="1:11" ht="15.6" x14ac:dyDescent="0.3">
      <c r="A7" s="62" t="s">
        <v>7</v>
      </c>
      <c r="B7" s="63"/>
      <c r="C7" s="63"/>
      <c r="D7" s="63"/>
      <c r="E7" s="63"/>
      <c r="F7" s="63"/>
      <c r="G7" s="63"/>
      <c r="H7" s="63"/>
      <c r="I7" s="63"/>
      <c r="J7" s="64"/>
      <c r="K7" s="1"/>
    </row>
    <row r="8" spans="1:11" x14ac:dyDescent="0.3">
      <c r="A8" s="6" t="s">
        <v>8</v>
      </c>
      <c r="B8" s="54" t="s">
        <v>9</v>
      </c>
      <c r="C8" s="54"/>
      <c r="D8" s="54"/>
      <c r="E8" s="54"/>
      <c r="F8" s="54"/>
      <c r="G8" s="54"/>
      <c r="H8" s="54"/>
      <c r="I8" s="54"/>
      <c r="J8" s="54"/>
      <c r="K8" s="1"/>
    </row>
    <row r="9" spans="1:11" ht="15" customHeight="1" x14ac:dyDescent="0.3">
      <c r="A9" s="7" t="s">
        <v>10</v>
      </c>
      <c r="B9" s="54" t="s">
        <v>11</v>
      </c>
      <c r="C9" s="54"/>
      <c r="D9" s="54"/>
      <c r="E9" s="54"/>
      <c r="F9" s="54"/>
      <c r="G9" s="54"/>
      <c r="H9" s="54"/>
      <c r="I9" s="54"/>
      <c r="J9" s="54"/>
      <c r="K9" s="1"/>
    </row>
    <row r="10" spans="1:11" x14ac:dyDescent="0.3">
      <c r="A10" s="7" t="s">
        <v>12</v>
      </c>
      <c r="B10" s="54" t="s">
        <v>13</v>
      </c>
      <c r="C10" s="54"/>
      <c r="D10" s="54"/>
      <c r="E10" s="54"/>
      <c r="F10" s="54"/>
      <c r="G10" s="54"/>
      <c r="H10" s="54"/>
      <c r="I10" s="54"/>
      <c r="J10" s="54"/>
      <c r="K10" s="1"/>
    </row>
    <row r="11" spans="1:11" ht="27" customHeight="1" x14ac:dyDescent="0.3">
      <c r="A11" s="6" t="s">
        <v>14</v>
      </c>
      <c r="B11" s="38" t="s">
        <v>15</v>
      </c>
      <c r="C11" s="55"/>
      <c r="D11" s="55"/>
      <c r="E11" s="55"/>
      <c r="F11" s="55"/>
      <c r="G11" s="55"/>
      <c r="H11" s="55"/>
      <c r="I11" s="55"/>
      <c r="J11" s="55"/>
    </row>
    <row r="12" spans="1:11" ht="25.2" customHeight="1" x14ac:dyDescent="0.3">
      <c r="A12" s="6" t="s">
        <v>16</v>
      </c>
      <c r="B12" s="38" t="s">
        <v>17</v>
      </c>
      <c r="C12" s="55"/>
      <c r="D12" s="55"/>
      <c r="E12" s="55"/>
      <c r="F12" s="55"/>
      <c r="G12" s="55"/>
      <c r="H12" s="55"/>
      <c r="I12" s="55"/>
      <c r="J12" s="55"/>
    </row>
    <row r="13" spans="1:11" ht="15.6" x14ac:dyDescent="0.3">
      <c r="A13" s="51" t="s">
        <v>18</v>
      </c>
      <c r="B13" s="52"/>
      <c r="C13" s="52"/>
      <c r="D13" s="52"/>
      <c r="E13" s="52"/>
      <c r="F13" s="52"/>
      <c r="G13" s="52"/>
      <c r="H13" s="52"/>
      <c r="I13" s="52"/>
      <c r="J13" s="53"/>
    </row>
    <row r="14" spans="1:11" x14ac:dyDescent="0.3">
      <c r="A14" s="6" t="s">
        <v>19</v>
      </c>
      <c r="B14" s="9">
        <v>2</v>
      </c>
      <c r="C14" s="50" t="s">
        <v>20</v>
      </c>
      <c r="D14" s="50"/>
      <c r="E14" s="50"/>
      <c r="F14" s="50"/>
      <c r="G14" s="50"/>
      <c r="H14" s="50"/>
      <c r="I14" s="50"/>
      <c r="J14" s="50"/>
    </row>
    <row r="15" spans="1:11" x14ac:dyDescent="0.3">
      <c r="A15" s="6" t="s">
        <v>21</v>
      </c>
      <c r="B15" s="10">
        <v>2.6</v>
      </c>
      <c r="C15" s="50" t="s">
        <v>22</v>
      </c>
      <c r="D15" s="50"/>
      <c r="E15" s="50"/>
      <c r="F15" s="50"/>
      <c r="G15" s="50"/>
      <c r="H15" s="50"/>
      <c r="I15" s="50"/>
      <c r="J15" s="50"/>
    </row>
    <row r="16" spans="1:11" ht="33" customHeight="1" x14ac:dyDescent="0.3">
      <c r="A16" s="6" t="s">
        <v>23</v>
      </c>
      <c r="B16" s="9" t="s">
        <v>24</v>
      </c>
      <c r="C16" s="50" t="s">
        <v>25</v>
      </c>
      <c r="D16" s="50"/>
      <c r="E16" s="50"/>
      <c r="F16" s="50"/>
      <c r="G16" s="50"/>
      <c r="H16" s="50"/>
      <c r="I16" s="50"/>
      <c r="J16" s="50"/>
    </row>
    <row r="17" spans="1:13" ht="15.6" x14ac:dyDescent="0.3">
      <c r="A17" s="51" t="s">
        <v>26</v>
      </c>
      <c r="B17" s="52"/>
      <c r="C17" s="52"/>
      <c r="D17" s="52"/>
      <c r="E17" s="52"/>
      <c r="F17" s="52"/>
      <c r="G17" s="52"/>
      <c r="H17" s="52"/>
      <c r="I17" s="52"/>
      <c r="J17" s="53"/>
    </row>
    <row r="18" spans="1:13" ht="29.25" customHeight="1" x14ac:dyDescent="0.3">
      <c r="A18" s="6" t="s">
        <v>27</v>
      </c>
      <c r="B18" s="38" t="s">
        <v>28</v>
      </c>
      <c r="C18" s="38"/>
      <c r="D18" s="38"/>
      <c r="E18" s="38"/>
      <c r="F18" s="38"/>
      <c r="G18" s="38"/>
      <c r="H18" s="38"/>
      <c r="I18" s="38"/>
      <c r="J18" s="38"/>
    </row>
    <row r="19" spans="1:13" ht="31.2" customHeight="1" x14ac:dyDescent="0.3">
      <c r="A19" s="11" t="s">
        <v>29</v>
      </c>
      <c r="B19" s="38" t="s">
        <v>30</v>
      </c>
      <c r="C19" s="38"/>
      <c r="D19" s="38"/>
      <c r="E19" s="38"/>
      <c r="F19" s="38"/>
      <c r="G19" s="38"/>
      <c r="H19" s="38"/>
      <c r="I19" s="38"/>
      <c r="J19" s="38"/>
    </row>
    <row r="20" spans="1:13" ht="57.6" customHeight="1" x14ac:dyDescent="0.3">
      <c r="A20" s="11" t="s">
        <v>31</v>
      </c>
      <c r="B20" s="38" t="s">
        <v>32</v>
      </c>
      <c r="C20" s="38"/>
      <c r="D20" s="38"/>
      <c r="E20" s="38"/>
      <c r="F20" s="38"/>
      <c r="G20" s="38"/>
      <c r="H20" s="38"/>
      <c r="I20" s="38"/>
      <c r="J20" s="38"/>
    </row>
    <row r="21" spans="1:13" x14ac:dyDescent="0.3">
      <c r="A21" s="11" t="s">
        <v>33</v>
      </c>
      <c r="B21" s="38"/>
      <c r="C21" s="38"/>
      <c r="D21" s="38"/>
      <c r="E21" s="38"/>
      <c r="F21" s="38"/>
      <c r="G21" s="38"/>
      <c r="H21" s="38"/>
      <c r="I21" s="38"/>
      <c r="J21" s="38"/>
      <c r="K21" s="1"/>
    </row>
    <row r="22" spans="1:13" ht="15.6" x14ac:dyDescent="0.3">
      <c r="A22" s="25" t="s">
        <v>34</v>
      </c>
      <c r="B22" s="25"/>
      <c r="C22" s="25"/>
      <c r="D22" s="25"/>
      <c r="E22" s="25"/>
      <c r="F22" s="25"/>
      <c r="G22" s="25"/>
      <c r="H22" s="25"/>
      <c r="I22" s="25"/>
      <c r="J22" s="25"/>
    </row>
    <row r="23" spans="1:13" ht="15.6" x14ac:dyDescent="0.3">
      <c r="A23" s="36" t="s">
        <v>35</v>
      </c>
      <c r="B23" s="36"/>
      <c r="C23" s="36"/>
      <c r="D23" s="36"/>
      <c r="E23" s="36"/>
      <c r="F23" s="36"/>
      <c r="G23" s="36"/>
      <c r="H23" s="36"/>
      <c r="I23" s="36"/>
      <c r="J23" s="36"/>
      <c r="K23" s="1"/>
    </row>
    <row r="24" spans="1:13" ht="15" customHeight="1" x14ac:dyDescent="0.3">
      <c r="A24" s="49" t="s">
        <v>36</v>
      </c>
      <c r="B24" s="49"/>
      <c r="C24" s="49" t="s">
        <v>37</v>
      </c>
      <c r="D24" s="49"/>
      <c r="E24" s="49"/>
      <c r="F24" s="49" t="s">
        <v>38</v>
      </c>
      <c r="G24" s="49"/>
      <c r="H24" s="49"/>
      <c r="I24" s="49" t="s">
        <v>39</v>
      </c>
      <c r="J24" s="49"/>
    </row>
    <row r="25" spans="1:13" x14ac:dyDescent="0.3">
      <c r="A25" s="40">
        <v>463628671</v>
      </c>
      <c r="B25" s="40"/>
      <c r="C25" s="40">
        <v>471326724</v>
      </c>
      <c r="D25" s="40"/>
      <c r="E25" s="40"/>
      <c r="F25" s="41">
        <v>153507410.88000003</v>
      </c>
      <c r="G25" s="42"/>
      <c r="H25" s="43"/>
      <c r="I25" s="44">
        <f>IF(F25&gt;0,F25/C25,0)</f>
        <v>0.32569214318515921</v>
      </c>
      <c r="J25" s="44"/>
      <c r="M25" s="12"/>
    </row>
    <row r="26" spans="1:13" ht="15.6" x14ac:dyDescent="0.3">
      <c r="A26" s="36" t="s">
        <v>40</v>
      </c>
      <c r="B26" s="36"/>
      <c r="C26" s="36"/>
      <c r="D26" s="36"/>
      <c r="E26" s="36"/>
      <c r="F26" s="36"/>
      <c r="G26" s="36"/>
      <c r="H26" s="36"/>
      <c r="I26" s="36"/>
      <c r="J26" s="36"/>
      <c r="K26" s="1"/>
    </row>
    <row r="27" spans="1:13" x14ac:dyDescent="0.3">
      <c r="A27" s="45" t="s">
        <v>79</v>
      </c>
      <c r="B27" s="46"/>
      <c r="C27" s="47" t="s">
        <v>41</v>
      </c>
      <c r="D27" s="48"/>
      <c r="E27" s="47" t="s">
        <v>42</v>
      </c>
      <c r="F27" s="48"/>
      <c r="G27" s="47" t="s">
        <v>43</v>
      </c>
      <c r="H27" s="47"/>
      <c r="I27" s="47" t="s">
        <v>44</v>
      </c>
      <c r="J27" s="48"/>
    </row>
    <row r="28" spans="1:13" ht="40.799999999999997" customHeight="1" x14ac:dyDescent="0.3">
      <c r="A28" s="13" t="s">
        <v>45</v>
      </c>
      <c r="B28" s="13" t="s">
        <v>46</v>
      </c>
      <c r="C28" s="13" t="s">
        <v>47</v>
      </c>
      <c r="D28" s="13" t="s">
        <v>48</v>
      </c>
      <c r="E28" s="13" t="s">
        <v>49</v>
      </c>
      <c r="F28" s="13" t="s">
        <v>50</v>
      </c>
      <c r="G28" s="13" t="s">
        <v>51</v>
      </c>
      <c r="H28" s="13" t="s">
        <v>52</v>
      </c>
      <c r="I28" s="13" t="s">
        <v>53</v>
      </c>
      <c r="J28" s="13" t="s">
        <v>54</v>
      </c>
      <c r="K28" t="s">
        <v>55</v>
      </c>
      <c r="M28" s="12"/>
    </row>
    <row r="29" spans="1:13" ht="34.950000000000003" customHeight="1" x14ac:dyDescent="0.3">
      <c r="A29" s="14" t="s">
        <v>56</v>
      </c>
      <c r="B29" s="15" t="s">
        <v>57</v>
      </c>
      <c r="C29" s="16">
        <v>27</v>
      </c>
      <c r="D29" s="16">
        <v>6800000</v>
      </c>
      <c r="E29" s="17">
        <v>0</v>
      </c>
      <c r="F29" s="17">
        <v>0</v>
      </c>
      <c r="G29" s="17">
        <v>0</v>
      </c>
      <c r="H29" s="17">
        <v>0</v>
      </c>
      <c r="I29" s="18">
        <f>IF(G29&gt;0,G29/Tabla1[[#This Row],[Física
(C)]],0)</f>
        <v>0</v>
      </c>
      <c r="J29" s="19">
        <f>IF(H29&gt;0,H29/Tabla1[[#This Row],[Financiera
(D)]],0)</f>
        <v>0</v>
      </c>
      <c r="K29"/>
    </row>
    <row r="30" spans="1:13" ht="39.6" customHeight="1" x14ac:dyDescent="0.3">
      <c r="A30" s="14" t="s">
        <v>58</v>
      </c>
      <c r="B30" s="15" t="s">
        <v>59</v>
      </c>
      <c r="C30" s="16">
        <v>84</v>
      </c>
      <c r="D30" s="16">
        <v>22775000</v>
      </c>
      <c r="E30" s="17">
        <v>31</v>
      </c>
      <c r="F30" s="17">
        <v>5031200</v>
      </c>
      <c r="G30" s="17">
        <v>31</v>
      </c>
      <c r="H30" s="17">
        <v>5120000</v>
      </c>
      <c r="I30" s="18">
        <f>IF(G30&gt;0,G30/Tabla1[[#This Row],[Física
(C)]],0)</f>
        <v>1</v>
      </c>
      <c r="J30" s="19">
        <f>IF(H30&gt;0,H30/Tabla1[[#This Row],[Financiera
(D)]],0)</f>
        <v>1.0176498648433774</v>
      </c>
      <c r="K30"/>
    </row>
    <row r="31" spans="1:13" ht="33.6" customHeight="1" x14ac:dyDescent="0.3">
      <c r="A31" s="14" t="s">
        <v>60</v>
      </c>
      <c r="B31" s="15" t="s">
        <v>61</v>
      </c>
      <c r="C31" s="16">
        <v>8012</v>
      </c>
      <c r="D31" s="16">
        <v>20000000</v>
      </c>
      <c r="E31" s="17">
        <v>2000</v>
      </c>
      <c r="F31" s="17">
        <v>4500000</v>
      </c>
      <c r="G31" s="17">
        <v>2092</v>
      </c>
      <c r="H31" s="17">
        <v>560465</v>
      </c>
      <c r="I31" s="18">
        <f>IF(G31&gt;0,G31/Tabla1[[#This Row],[Física
(C)]],0)</f>
        <v>1.046</v>
      </c>
      <c r="J31" s="19">
        <f>IF(H31&gt;0,H31/Tabla1[[#This Row],[Financiera
(D)]],0)</f>
        <v>0.12454777777777777</v>
      </c>
      <c r="K31"/>
    </row>
    <row r="32" spans="1:13" ht="51.6" customHeight="1" x14ac:dyDescent="0.3">
      <c r="A32" s="14" t="s">
        <v>62</v>
      </c>
      <c r="B32" s="15" t="s">
        <v>63</v>
      </c>
      <c r="C32" s="16">
        <v>200000</v>
      </c>
      <c r="D32" s="16">
        <v>75000000</v>
      </c>
      <c r="E32" s="17">
        <v>0</v>
      </c>
      <c r="F32" s="17">
        <v>0</v>
      </c>
      <c r="G32" s="17">
        <v>0</v>
      </c>
      <c r="H32" s="17">
        <v>0</v>
      </c>
      <c r="I32" s="18">
        <f>IF(G32&gt;0,G32/Tabla1[[#This Row],[Física
(C)]],0)</f>
        <v>0</v>
      </c>
      <c r="J32" s="19">
        <f>IF(H32&gt;0,H32/Tabla1[[#This Row],[Financiera
(D)]],0)</f>
        <v>0</v>
      </c>
      <c r="K32"/>
    </row>
    <row r="33" spans="1:11" ht="60" customHeight="1" x14ac:dyDescent="0.3">
      <c r="A33" s="14" t="s">
        <v>64</v>
      </c>
      <c r="B33" s="15" t="s">
        <v>63</v>
      </c>
      <c r="C33" s="16">
        <v>42813</v>
      </c>
      <c r="D33" s="16">
        <v>207239345</v>
      </c>
      <c r="E33" s="17">
        <v>600</v>
      </c>
      <c r="F33" s="17">
        <v>47000000</v>
      </c>
      <c r="G33" s="17">
        <v>711</v>
      </c>
      <c r="H33" s="17">
        <v>54436937.009999998</v>
      </c>
      <c r="I33" s="18">
        <f>IF(G33&gt;0,G33/Tabla1[[#This Row],[Física
(C)]],0)</f>
        <v>1.1850000000000001</v>
      </c>
      <c r="J33" s="19">
        <f>IF(H33&gt;0,H33/Tabla1[[#This Row],[Financiera
(D)]],0)</f>
        <v>1.1582327023404255</v>
      </c>
      <c r="K33"/>
    </row>
    <row r="34" spans="1:11" ht="15.6" x14ac:dyDescent="0.3">
      <c r="A34" s="32" t="s">
        <v>65</v>
      </c>
      <c r="B34" s="33"/>
      <c r="C34" s="33"/>
      <c r="D34" s="33"/>
      <c r="E34" s="33"/>
      <c r="F34" s="33"/>
      <c r="G34" s="33"/>
      <c r="H34" s="33"/>
      <c r="I34" s="33"/>
      <c r="J34" s="34"/>
    </row>
    <row r="35" spans="1:11" ht="15.6" x14ac:dyDescent="0.3">
      <c r="A35" s="35" t="s">
        <v>66</v>
      </c>
      <c r="B35" s="36"/>
      <c r="C35" s="36"/>
      <c r="D35" s="36"/>
      <c r="E35" s="36"/>
      <c r="F35" s="36"/>
      <c r="G35" s="36"/>
      <c r="H35" s="36"/>
      <c r="I35" s="36"/>
      <c r="J35" s="37"/>
      <c r="K35" s="1"/>
    </row>
    <row r="36" spans="1:11" ht="73.2" customHeight="1" x14ac:dyDescent="0.3">
      <c r="A36" s="20" t="s">
        <v>67</v>
      </c>
      <c r="B36" s="38" t="s">
        <v>68</v>
      </c>
      <c r="C36" s="38"/>
      <c r="D36" s="38"/>
      <c r="E36" s="38"/>
      <c r="F36" s="38"/>
      <c r="G36" s="38"/>
      <c r="H36" s="38"/>
      <c r="I36" s="38"/>
      <c r="J36" s="39"/>
    </row>
    <row r="37" spans="1:11" ht="91.2" customHeight="1" x14ac:dyDescent="0.3">
      <c r="A37" s="20" t="s">
        <v>69</v>
      </c>
      <c r="B37" s="38" t="s">
        <v>70</v>
      </c>
      <c r="C37" s="38"/>
      <c r="D37" s="38"/>
      <c r="E37" s="38"/>
      <c r="F37" s="38"/>
      <c r="G37" s="38"/>
      <c r="H37" s="38"/>
      <c r="I37" s="38"/>
      <c r="J37" s="39"/>
    </row>
    <row r="38" spans="1:11" ht="34.200000000000003" customHeight="1" x14ac:dyDescent="0.3">
      <c r="A38" s="21" t="s">
        <v>71</v>
      </c>
      <c r="B38" s="38" t="s">
        <v>78</v>
      </c>
      <c r="C38" s="38"/>
      <c r="D38" s="38"/>
      <c r="E38" s="38"/>
      <c r="F38" s="38"/>
      <c r="G38" s="38"/>
      <c r="H38" s="38"/>
      <c r="I38" s="38"/>
      <c r="J38" s="39"/>
    </row>
    <row r="39" spans="1:11" ht="130.80000000000001" customHeight="1" x14ac:dyDescent="0.3">
      <c r="A39" s="20" t="s">
        <v>72</v>
      </c>
      <c r="B39" s="38" t="s">
        <v>75</v>
      </c>
      <c r="C39" s="38"/>
      <c r="D39" s="38"/>
      <c r="E39" s="38"/>
      <c r="F39" s="38"/>
      <c r="G39" s="38"/>
      <c r="H39" s="38"/>
      <c r="I39" s="38"/>
      <c r="J39" s="39"/>
    </row>
    <row r="40" spans="1:11" ht="15.6" x14ac:dyDescent="0.3">
      <c r="A40" s="24" t="s">
        <v>73</v>
      </c>
      <c r="B40" s="25"/>
      <c r="C40" s="25"/>
      <c r="D40" s="25"/>
      <c r="E40" s="25"/>
      <c r="F40" s="25"/>
      <c r="G40" s="25"/>
      <c r="H40" s="25"/>
      <c r="I40" s="25"/>
      <c r="J40" s="26"/>
    </row>
    <row r="41" spans="1:11" ht="18.75" customHeight="1" thickBot="1" x14ac:dyDescent="0.35">
      <c r="A41" s="27" t="s">
        <v>74</v>
      </c>
      <c r="B41" s="28"/>
      <c r="C41" s="28"/>
      <c r="D41" s="28"/>
      <c r="E41" s="28"/>
      <c r="F41" s="28"/>
      <c r="G41" s="28"/>
      <c r="H41" s="28"/>
      <c r="I41" s="28"/>
      <c r="J41" s="29"/>
      <c r="K41" s="1"/>
    </row>
    <row r="42" spans="1:11" ht="59.4" customHeight="1" x14ac:dyDescent="0.3">
      <c r="A42" s="22"/>
      <c r="B42" s="22"/>
      <c r="C42" s="23"/>
      <c r="D42" s="23"/>
      <c r="E42" s="23"/>
      <c r="F42" s="23"/>
      <c r="G42" s="23"/>
      <c r="H42" s="22"/>
      <c r="I42" s="22"/>
      <c r="J42" s="22"/>
    </row>
    <row r="43" spans="1:11" ht="21" customHeight="1" x14ac:dyDescent="0.3">
      <c r="A43" s="30" t="s">
        <v>76</v>
      </c>
      <c r="B43" s="30"/>
      <c r="C43" s="30"/>
      <c r="D43" s="30"/>
      <c r="E43" s="30"/>
      <c r="F43" s="30"/>
      <c r="G43" s="30"/>
      <c r="H43" s="30"/>
      <c r="I43" s="30"/>
      <c r="J43" s="30"/>
    </row>
    <row r="44" spans="1:11" ht="23.4" customHeight="1" x14ac:dyDescent="0.3">
      <c r="A44" s="31" t="s">
        <v>77</v>
      </c>
      <c r="B44" s="31"/>
      <c r="C44" s="31"/>
      <c r="D44" s="31"/>
      <c r="E44" s="31"/>
      <c r="F44" s="31"/>
      <c r="G44" s="31"/>
      <c r="H44" s="31"/>
      <c r="I44" s="31"/>
      <c r="J44" s="31"/>
    </row>
    <row r="45" spans="1:11" ht="26.4" customHeight="1" x14ac:dyDescent="0.3"/>
  </sheetData>
  <mergeCells count="50">
    <mergeCell ref="B9:J9"/>
    <mergeCell ref="A1:A3"/>
    <mergeCell ref="B1:J1"/>
    <mergeCell ref="B2:C2"/>
    <mergeCell ref="D2:H2"/>
    <mergeCell ref="B3:C3"/>
    <mergeCell ref="D3:H3"/>
    <mergeCell ref="A4:J4"/>
    <mergeCell ref="A5:J5"/>
    <mergeCell ref="A6:J6"/>
    <mergeCell ref="A7:J7"/>
    <mergeCell ref="B8:J8"/>
    <mergeCell ref="B21:J21"/>
    <mergeCell ref="B10:J10"/>
    <mergeCell ref="B11:J11"/>
    <mergeCell ref="B12:J12"/>
    <mergeCell ref="A13:J13"/>
    <mergeCell ref="C14:J14"/>
    <mergeCell ref="C15:J15"/>
    <mergeCell ref="C16:J16"/>
    <mergeCell ref="A17:J17"/>
    <mergeCell ref="B18:J18"/>
    <mergeCell ref="B19:J19"/>
    <mergeCell ref="B20:J20"/>
    <mergeCell ref="A22:J22"/>
    <mergeCell ref="A23:J23"/>
    <mergeCell ref="A24:B24"/>
    <mergeCell ref="C24:E24"/>
    <mergeCell ref="F24:H24"/>
    <mergeCell ref="I24:J24"/>
    <mergeCell ref="A27:B27"/>
    <mergeCell ref="C27:D27"/>
    <mergeCell ref="E27:F27"/>
    <mergeCell ref="G27:H27"/>
    <mergeCell ref="I27:J27"/>
    <mergeCell ref="A25:B25"/>
    <mergeCell ref="C25:E25"/>
    <mergeCell ref="F25:H25"/>
    <mergeCell ref="I25:J25"/>
    <mergeCell ref="A26:J26"/>
    <mergeCell ref="A40:J40"/>
    <mergeCell ref="A41:J41"/>
    <mergeCell ref="A43:J43"/>
    <mergeCell ref="A44:J44"/>
    <mergeCell ref="A34:J34"/>
    <mergeCell ref="A35:J35"/>
    <mergeCell ref="B36:J36"/>
    <mergeCell ref="B37:J37"/>
    <mergeCell ref="B38:J38"/>
    <mergeCell ref="B39:J39"/>
  </mergeCells>
  <dataValidations count="16">
    <dataValidation allowBlank="1" showInputMessage="1" showErrorMessage="1" prompt="Monto ejecutado en el trimestre" sqref="H28" xr:uid="{FD06C9F8-0491-42A9-B017-48DE190B8219}"/>
    <dataValidation allowBlank="1" showInputMessage="1" showErrorMessage="1" prompt="Meta alcanzada en el trimestre" sqref="G28" xr:uid="{C1796C99-620B-4530-B207-E2CEF1D34A2A}"/>
    <dataValidation allowBlank="1" showInputMessage="1" showErrorMessage="1" prompt="Monto presupuestado para el producto" sqref="F28 D28 E29:H33" xr:uid="{16B4D4CA-8354-45AB-A329-B8037E27F082}"/>
    <dataValidation allowBlank="1" showInputMessage="1" showErrorMessage="1" prompt="Meta anual del indicador" sqref="C28:C33 E28 D29:D33" xr:uid="{077144FF-5D93-4DAA-B122-785C817EC1D2}"/>
    <dataValidation allowBlank="1" showInputMessage="1" showErrorMessage="1" prompt="Nombre del indicador" sqref="B28:B33" xr:uid="{D4593EA9-BAAA-48C9-97FF-49D8D8CFB2CE}"/>
    <dataValidation allowBlank="1" showInputMessage="1" showErrorMessage="1" prompt="Nombre de cada producto" sqref="A28:A33" xr:uid="{04848E43-D369-4A1D-838B-D6C5A851E036}"/>
    <dataValidation allowBlank="1" showInputMessage="1" showErrorMessage="1" prompt="¿En qué consiste el programa?" sqref="B19:J19" xr:uid="{2C52A02C-A3C7-49D5-9686-1EA3FF418422}"/>
    <dataValidation allowBlank="1" showInputMessage="1" showErrorMessage="1" prompt="Presupuesto del programa" sqref="A25:C25 F25" xr:uid="{BF819610-F836-4181-9C9A-92FADBFD8C5B}"/>
    <dataValidation allowBlank="1" showInputMessage="1" showErrorMessage="1" prompt="Oportunidades de mejora identificadas" sqref="A42:J42" xr:uid="{C0EE0090-3A47-4B28-8A36-4952E337534C}"/>
    <dataValidation allowBlank="1" showInputMessage="1" showErrorMessage="1" prompt="De existir desvío, explicar razones." sqref="B39:J39" xr:uid="{61404524-5F46-43CA-ACCE-22C909616A04}"/>
    <dataValidation allowBlank="1" showInputMessage="1" showErrorMessage="1" prompt="1. Describir lo plasmado en el presupuesto_x000a_2. Describir lo alcanzado en términos financieros y de producción " sqref="B38:J38" xr:uid="{42316A45-31E6-4CA8-9A82-179F59329761}"/>
    <dataValidation allowBlank="1" showInputMessage="1" showErrorMessage="1" prompt="¿En qué consiste el producto? su objetivo" sqref="B37:J37" xr:uid="{D6E3DB55-9A69-4F03-885D-658C2F334ED2}"/>
    <dataValidation allowBlank="1" showInputMessage="1" showErrorMessage="1" prompt="Nombre del producto" sqref="B36:J36" xr:uid="{898E6A3E-01EE-4D0A-B2FF-D027B9A9FE5E}"/>
    <dataValidation allowBlank="1" showInputMessage="1" showErrorMessage="1" prompt="¿A quién va dirigido el programa?, ¿qué característica tiene esta población que requiere ser beneficiada?" sqref="B20:J20" xr:uid="{9E97B712-F314-43DB-8282-1AA21C3B425C}"/>
    <dataValidation allowBlank="1" showInputMessage="1" prompt="Nombre del capítulo" sqref="B8:J10" xr:uid="{8C01C205-20F2-4632-952F-2AF52ACC903A}"/>
    <dataValidation allowBlank="1" sqref="A8" xr:uid="{8CC70456-DA66-4D6F-AD3F-D1949F407C5B}"/>
  </dataValidations>
  <pageMargins left="0.23622047244094491" right="0.15748031496062992" top="0.31496062992125984" bottom="0.43307086614173229" header="0.31496062992125984" footer="0.31496062992125984"/>
  <pageSetup scale="66" fitToHeight="0" orientation="landscape" r:id="rId1"/>
  <rowBreaks count="1" manualBreakCount="1">
    <brk id="33" max="16383"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T2-2025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Zaidy María Guillen Alvarez</dc:creator>
  <cp:lastModifiedBy>Zaidy María Guillen Alvarez</cp:lastModifiedBy>
  <cp:lastPrinted>2025-07-18T15:13:46Z</cp:lastPrinted>
  <dcterms:created xsi:type="dcterms:W3CDTF">2025-07-17T13:05:59Z</dcterms:created>
  <dcterms:modified xsi:type="dcterms:W3CDTF">2025-07-18T15:18:32Z</dcterms:modified>
</cp:coreProperties>
</file>