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anificación y desarrollo\Depto Planes Programas y Proyectos\Estructura programatica MINC\Indice de Gestión Presupuestaria\IGP 2025\T3\"/>
    </mc:Choice>
  </mc:AlternateContent>
  <xr:revisionPtr revIDLastSave="0" documentId="13_ncr:1_{8F66E17F-4D25-4FE9-9086-8D4B4BDA1B1B}" xr6:coauthVersionLast="47" xr6:coauthVersionMax="47" xr10:uidLastSave="{00000000-0000-0000-0000-000000000000}"/>
  <bookViews>
    <workbookView xWindow="-108" yWindow="-108" windowWidth="23256" windowHeight="12576" xr2:uid="{839BDCAE-B0B0-4A2C-B4BE-EF8D731F60CD}"/>
  </bookViews>
  <sheets>
    <sheet name="T3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I33" i="1"/>
  <c r="J32" i="1"/>
  <c r="I32" i="1"/>
  <c r="J31" i="1"/>
  <c r="I31" i="1"/>
  <c r="J30" i="1"/>
  <c r="I30" i="1"/>
  <c r="J29" i="1"/>
  <c r="I29" i="1"/>
  <c r="I25" i="1"/>
</calcChain>
</file>

<file path=xl/sharedStrings.xml><?xml version="1.0" encoding="utf-8"?>
<sst xmlns="http://schemas.openxmlformats.org/spreadsheetml/2006/main" count="83" uniqueCount="82">
  <si>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</si>
  <si>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</si>
  <si>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</si>
  <si>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</si>
  <si>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</si>
  <si>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</si>
  <si>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Institucional</t>
  </si>
  <si>
    <t>I.I - Completar los datos requeridos sobre la institución</t>
  </si>
  <si>
    <t>Capítulo</t>
  </si>
  <si>
    <t>0216 - Ministerio de Cultura</t>
  </si>
  <si>
    <t>Subcapítulo</t>
  </si>
  <si>
    <t>01</t>
  </si>
  <si>
    <t>Unidad Ejecutora</t>
  </si>
  <si>
    <t>0001</t>
  </si>
  <si>
    <t>Misión</t>
  </si>
  <si>
    <t>Formular, aplicar y regir las políticas públicas en materia cultural, de forma participativa, inclusiva y diversa, salvaguardando el patrimonio cultural y las manifestaciones creativas, a fin de preservar la identidad nacional, garantizando los derechos culturales del pueblo dominicano para contribuir al desarrollo sostenible de la nación.</t>
  </si>
  <si>
    <t>Visión</t>
  </si>
  <si>
    <t>Ser una institución con excelencia en materia de políticas públicas culturales, que promueva una ciudadanía cultural, auspiciando la conservación y difusión de los bienes y manifestaciones culturales de la nación.</t>
  </si>
  <si>
    <t>II. Contribución a la Estrategia Nacional de Desarrollo</t>
  </si>
  <si>
    <t>Eje estratégico:</t>
  </si>
  <si>
    <t>DESARROLLO SOCIAL</t>
  </si>
  <si>
    <t>Objetivo general:</t>
  </si>
  <si>
    <t>Cultura e identidad nacional en un mundo global</t>
  </si>
  <si>
    <t>Objetivo(s) específico(s):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</si>
  <si>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</si>
  <si>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</si>
  <si>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III. Información del Programa</t>
  </si>
  <si>
    <t>Nombre:</t>
  </si>
  <si>
    <t>Programa 12; Programa 13</t>
  </si>
  <si>
    <t>Descripción:</t>
  </si>
  <si>
    <t>Programa 12: Difusión Patrimonio Cultural [material e inmaterial]
Programa 13: -Fomento y desarrollo de la cultura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</si>
  <si>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</si>
  <si>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Artistas, escritores y poetas, 
Publico en general, 
Creadores e intelectuales, 
Población nacional y extranjera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</si>
  <si>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</si>
  <si>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</si>
  <si>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</si>
  <si>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</si>
  <si>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</si>
  <si>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</si>
  <si>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</si>
  <si>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</si>
  <si>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</si>
  <si>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</si>
  <si>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</si>
  <si>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</si>
  <si>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</si>
  <si>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</si>
  <si>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</si>
  <si>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</si>
  <si>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</si>
  <si>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</si>
  <si>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</si>
  <si>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</si>
  <si>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</si>
  <si>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</si>
  <si>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Columna1</t>
  </si>
  <si>
    <t xml:space="preserve"> 5849- Publicaciones y ediciones de obras literarias, artísticas y culturales </t>
  </si>
  <si>
    <t>Número de publicaciones</t>
  </si>
  <si>
    <t>5851- Artistas e intelectuales reciben premios a la innovación y emprendimiento cultural</t>
  </si>
  <si>
    <t>Número de artistas premiados</t>
  </si>
  <si>
    <t xml:space="preserve"> 7726- Sector cultural recibe formación en arte y áreas del quehacer cultural</t>
  </si>
  <si>
    <t>Número de profesionales recibiendo formación</t>
  </si>
  <si>
    <t>6530- Población nacional y extranjera accede a oferta literaria a través de eventos para el fomento de la lectura y la cultura</t>
  </si>
  <si>
    <t>Número de participantes</t>
  </si>
  <si>
    <t>5850- Público en general disfrutando de las creaciones y expresiones humanas a través de recursos plásticos, lingüísticos o sonoros, bienes y servicios de las industrias culturales y reconocimientos al talento</t>
  </si>
  <si>
    <t>V. Análisis de los Logros y Desviaciones</t>
  </si>
  <si>
    <t>V.I - Información de Logros y Desviaciones por Producto</t>
  </si>
  <si>
    <t xml:space="preserve">Producto: </t>
  </si>
  <si>
    <t>1)	5849
2)	5851
3)	7726
4)	6530
5)	5850</t>
  </si>
  <si>
    <t xml:space="preserve">Descripción del producto: </t>
  </si>
  <si>
    <t>1)	Publicaciones y ediciones de obras literarias, artísticas y culturales 
2)	Artistas e intelectuales reciben premios a la innovación y emprendimiento cultural
3)	Sector cultural recibe formación en arte y áreas del quehacer cultural
4)	Población nacional y extranjera accede a oferta literaria a través de eventos para el fomento de la lectura y la cultura
5)	Público en general disfrutando de las creaciones y expresiones humanas a través de recursos plásticos, lingüísticos o sonoros, bienes y servicios de las industrias culturales y reconocimientos al talento</t>
  </si>
  <si>
    <t>Logros alcanzados:</t>
  </si>
  <si>
    <t>Causas y justificación del desvío:</t>
  </si>
  <si>
    <t>.</t>
  </si>
  <si>
    <t xml:space="preserve">VI. I - De acuerdo a los eventos presentados durante la ejecución del producto, ¿qué aspecto puede mejorarse? </t>
  </si>
  <si>
    <r>
      <rPr>
        <b/>
        <i/>
        <sz val="11"/>
        <color theme="1"/>
        <rFont val="Calibri"/>
        <family val="2"/>
        <scheme val="minor"/>
      </rPr>
      <t>5851:</t>
    </r>
    <r>
      <rPr>
        <i/>
        <sz val="11"/>
        <color theme="1"/>
        <rFont val="Calibri"/>
        <family val="2"/>
        <scheme val="minor"/>
      </rPr>
      <t xml:space="preserve">
La desviación física y financiera se debe a que no se recibieron propuestas durante la convocatoria para las nominaciones del Premio Nacional de las Artes Escénicas. Esta situación fue informada al Ministro, quien podrá convocar directamente a las instituciones y artistas para conformar el jurado y seleccionar al galardonado.
</t>
    </r>
    <r>
      <rPr>
        <b/>
        <i/>
        <sz val="11"/>
        <color theme="1"/>
        <rFont val="Calibri"/>
        <family val="2"/>
        <scheme val="minor"/>
      </rPr>
      <t xml:space="preserve">7726: </t>
    </r>
    <r>
      <rPr>
        <i/>
        <sz val="11"/>
        <color theme="1"/>
        <rFont val="Calibri"/>
        <family val="2"/>
        <scheme val="minor"/>
      </rPr>
      <t xml:space="preserve">
La desviación financiera en este producto presupuestario se debe a pagos realizados por distintos servicios y actividades desarrolladas en el marco de las acciones institucionales del Ministerio que no estuvieron programadas para el trimestre. Entre ellos se incluyen: Pago por la impartición del taller “El poder de las buenas palabras en la comunicación musical”, como parte del ciclo de formación y gestión cultural. Pago por capacitaciones correspondientes al curso-taller “Diseño Arquitectónico Revit”, dirigido a colaboradores del Ministerio de Cultura (MINC).
</t>
    </r>
    <r>
      <rPr>
        <b/>
        <i/>
        <sz val="11"/>
        <color theme="1"/>
        <rFont val="Calibri"/>
        <family val="2"/>
        <scheme val="minor"/>
      </rPr>
      <t>5850:</t>
    </r>
    <r>
      <rPr>
        <i/>
        <sz val="11"/>
        <color theme="1"/>
        <rFont val="Calibri"/>
        <family val="2"/>
        <scheme val="minor"/>
      </rPr>
      <t xml:space="preserve">
La causa de desviación física responde a que se tuvo una mayor presencia en la actividad Calle Cultura, por una mejor difusión oral y en medios digitales.
La causa de desviación financiera  obedece a la optimización de recursos correspondientes a  publicaciones, bajantes y personal.
</t>
    </r>
    <r>
      <rPr>
        <b/>
        <i/>
        <sz val="11"/>
        <color theme="1"/>
        <rFont val="Calibri"/>
        <family val="2"/>
        <scheme val="minor"/>
      </rPr>
      <t xml:space="preserve">6530: </t>
    </r>
    <r>
      <rPr>
        <i/>
        <sz val="11"/>
        <color theme="1"/>
        <rFont val="Calibri"/>
        <family val="2"/>
        <scheme val="minor"/>
      </rPr>
      <t xml:space="preserve"> 
La causa de desviación financiera corresponde al 20% de avance de los procesos de compras para la Feria Internacional del Libro, los cuales fueron requeridos por las areas misionales posterior a la reprogramación. </t>
    </r>
  </si>
  <si>
    <t xml:space="preserve">Se logró capacitar a la cantidad de personas que se tenía programada. </t>
  </si>
  <si>
    <t>Trimestre 3</t>
  </si>
  <si>
    <t xml:space="preserve">Ana De Peña Rodríguez </t>
  </si>
  <si>
    <t>Directora de Planificación y Desarrollo</t>
  </si>
  <si>
    <t xml:space="preserve">Zaidy Guillén </t>
  </si>
  <si>
    <t xml:space="preserve">Encargada de Planes, Programas y Proyectos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</si>
</sst>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.00;\-#,##0.00"/>
    <numFmt numFmtId="166" formatCode="[$-10409]#,##0;\-#,##0"/>
    <numFmt numFmtId="167" formatCode="[$-10409]0.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/>
    </xf>
    <xf numFmtId="0" fontId="2" fillId="0" borderId="18" xfId="0" applyFont="1" applyBorder="1"/>
    <xf numFmtId="0" fontId="12" fillId="0" borderId="0" xfId="0" applyFont="1" applyProtection="1"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vertical="center" wrapText="1"/>
    </xf>
    <xf numFmtId="165" fontId="0" fillId="0" borderId="0" xfId="0" applyNumberFormat="1"/>
    <xf numFmtId="0" fontId="17" fillId="9" borderId="18" xfId="0" applyFont="1" applyFill="1" applyBorder="1" applyAlignment="1">
      <alignment horizontal="center" vertical="center" wrapText="1" readingOrder="1"/>
    </xf>
    <xf numFmtId="0" fontId="18" fillId="0" borderId="18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center" vertical="center" wrapText="1"/>
    </xf>
    <xf numFmtId="166" fontId="18" fillId="0" borderId="18" xfId="0" applyNumberFormat="1" applyFont="1" applyBorder="1" applyAlignment="1">
      <alignment horizontal="center" vertical="center" wrapText="1" readingOrder="1"/>
    </xf>
    <xf numFmtId="165" fontId="18" fillId="0" borderId="18" xfId="0" applyNumberFormat="1" applyFont="1" applyBorder="1" applyAlignment="1">
      <alignment horizontal="center" vertical="center" wrapText="1" readingOrder="1"/>
    </xf>
    <xf numFmtId="10" fontId="18" fillId="8" borderId="18" xfId="2" applyNumberFormat="1" applyFont="1" applyFill="1" applyBorder="1" applyAlignment="1" applyProtection="1">
      <alignment horizontal="center" vertical="center" wrapText="1" readingOrder="1"/>
    </xf>
    <xf numFmtId="167" fontId="18" fillId="8" borderId="18" xfId="0" applyNumberFormat="1" applyFont="1" applyFill="1" applyBorder="1" applyAlignment="1">
      <alignment horizontal="center" vertical="center" wrapText="1" readingOrder="1"/>
    </xf>
    <xf numFmtId="0" fontId="9" fillId="0" borderId="2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/>
    </xf>
    <xf numFmtId="0" fontId="7" fillId="5" borderId="18" xfId="0" applyFont="1" applyFill="1" applyBorder="1" applyAlignment="1">
      <alignment horizontal="left" vertical="center"/>
    </xf>
    <xf numFmtId="0" fontId="7" fillId="5" borderId="22" xfId="0" applyFont="1" applyFill="1" applyBorder="1" applyAlignment="1">
      <alignment horizontal="left" vertical="center"/>
    </xf>
    <xf numFmtId="0" fontId="7" fillId="5" borderId="23" xfId="0" applyFont="1" applyFill="1" applyBorder="1" applyAlignment="1">
      <alignment horizontal="left" vertical="center"/>
    </xf>
    <xf numFmtId="0" fontId="7" fillId="5" borderId="24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0" fontId="8" fillId="6" borderId="26" xfId="0" applyFont="1" applyFill="1" applyBorder="1" applyAlignment="1">
      <alignment horizontal="left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39" fontId="12" fillId="0" borderId="18" xfId="1" applyNumberFormat="1" applyFont="1" applyFill="1" applyBorder="1" applyAlignment="1" applyProtection="1">
      <alignment horizontal="center" vertical="center" wrapText="1" readingOrder="1"/>
    </xf>
    <xf numFmtId="39" fontId="12" fillId="0" borderId="19" xfId="1" applyNumberFormat="1" applyFont="1" applyFill="1" applyBorder="1" applyAlignment="1" applyProtection="1">
      <alignment horizontal="center" vertical="center" wrapText="1" readingOrder="1"/>
    </xf>
    <xf numFmtId="39" fontId="12" fillId="0" borderId="20" xfId="1" applyNumberFormat="1" applyFont="1" applyFill="1" applyBorder="1" applyAlignment="1" applyProtection="1">
      <alignment horizontal="center" vertical="center" wrapText="1" readingOrder="1"/>
    </xf>
    <xf numFmtId="39" fontId="12" fillId="0" borderId="21" xfId="1" applyNumberFormat="1" applyFont="1" applyFill="1" applyBorder="1" applyAlignment="1" applyProtection="1">
      <alignment horizontal="center" vertical="center" wrapText="1" readingOrder="1"/>
    </xf>
    <xf numFmtId="10" fontId="12" fillId="8" borderId="18" xfId="2" applyNumberFormat="1" applyFont="1" applyFill="1" applyBorder="1" applyAlignment="1" applyProtection="1">
      <alignment horizontal="center" vertical="center" wrapText="1" readingOrder="1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6" fillId="9" borderId="18" xfId="0" applyFont="1" applyFill="1" applyBorder="1" applyAlignment="1">
      <alignment horizontal="center" vertical="center" wrapText="1" readingOrder="1"/>
    </xf>
    <xf numFmtId="0" fontId="12" fillId="7" borderId="18" xfId="0" applyFont="1" applyFill="1" applyBorder="1" applyAlignment="1">
      <alignment vertical="top" wrapText="1"/>
    </xf>
    <xf numFmtId="0" fontId="15" fillId="7" borderId="18" xfId="0" applyFont="1" applyFill="1" applyBorder="1" applyAlignment="1">
      <alignment horizontal="center" vertical="center" wrapText="1" readingOrder="1"/>
    </xf>
    <xf numFmtId="0" fontId="13" fillId="0" borderId="18" xfId="0" applyFont="1" applyBorder="1" applyAlignment="1">
      <alignment horizontal="left" vertical="center" wrapText="1"/>
    </xf>
    <xf numFmtId="0" fontId="7" fillId="5" borderId="16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49" fontId="10" fillId="0" borderId="18" xfId="0" quotePrefix="1" applyNumberFormat="1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7" xfId="0" applyFill="1" applyBorder="1" applyAlignment="1">
      <alignment horizontal="center"/>
    </xf>
    <xf numFmtId="0" fontId="8" fillId="6" borderId="16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5" fillId="2" borderId="0" xfId="0" applyFont="1" applyFill="1" applyAlignment="1"/>
    <xf numFmtId="0" fontId="12" fillId="2" borderId="0" xfId="0" applyFont="1" applyFill="1" applyAlignment="1"/>
    <xf numFmtId="0" fontId="11" fillId="2" borderId="0" xfId="0" applyFont="1" applyFill="1" applyBorder="1" applyAlignment="1">
      <alignment vertical="center" wrapText="1"/>
    </xf>
    <xf numFmtId="0" fontId="15" fillId="2" borderId="28" xfId="0" applyFont="1" applyFill="1" applyBorder="1" applyAlignment="1">
      <alignment horizontal="center"/>
    </xf>
    <xf numFmtId="0" fontId="15" fillId="2" borderId="28" xfId="0" applyFont="1" applyFill="1" applyBorder="1" applyAlignment="1">
      <alignment horizontal="center" vertical="center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5" fillId="2" borderId="28" xfId="0" applyFont="1" applyFill="1" applyBorder="1" applyAlignment="1"/>
    <xf numFmtId="0" fontId="7" fillId="5" borderId="29" xfId="0" applyFont="1" applyFill="1" applyBorder="1" applyAlignment="1">
      <alignment horizontal="left" vertical="center"/>
    </xf>
    <xf numFmtId="0" fontId="7" fillId="5" borderId="27" xfId="0" applyFont="1" applyFill="1" applyBorder="1" applyAlignment="1">
      <alignment horizontal="left" vertical="center"/>
    </xf>
    <xf numFmtId="0" fontId="7" fillId="5" borderId="30" xfId="0" applyFont="1" applyFill="1" applyBorder="1" applyAlignment="1">
      <alignment horizontal="left" vertical="center"/>
    </xf>
    <xf numFmtId="0" fontId="8" fillId="6" borderId="31" xfId="0" applyFont="1" applyFill="1" applyBorder="1" applyAlignment="1">
      <alignment horizontal="left" vertical="center" wrapText="1"/>
    </xf>
    <xf numFmtId="0" fontId="8" fillId="6" borderId="32" xfId="0" applyFont="1" applyFill="1" applyBorder="1" applyAlignment="1">
      <alignment horizontal="left" vertical="center" wrapText="1"/>
    </xf>
    <xf numFmtId="0" fontId="8" fillId="6" borderId="33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425D5134-4A13-4D6E-A9D7-81F7A8B54B3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60960</xdr:rowOff>
    </xdr:from>
    <xdr:to>
      <xdr:col>0</xdr:col>
      <xdr:colOff>1257300</xdr:colOff>
      <xdr:row>2</xdr:row>
      <xdr:rowOff>312420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F278006-F4D8-4808-AAF5-0C55F69885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960"/>
          <a:ext cx="647700" cy="716280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66023D-29D3-4A3E-9CDD-AD8103DF308B}" name="Tabla1" displayName="Tabla1" ref="A28:K33" totalsRowShown="0" headerRowDxfId="14" dataDxfId="12" headerRowBorderDxfId="13" tableBorderDxfId="11" totalsRowBorderDxfId="10">
  <tableColumns count="11">
    <tableColumn id="1" xr3:uid="{EA4C3254-D4D9-4B36-A44A-B06794C7B249}" name="Producto" dataDxfId="9"/>
    <tableColumn id="2" xr3:uid="{2F4A0847-65E6-4FE5-B4BF-4740020E4BEA}" name="Indicador" dataDxfId="8"/>
    <tableColumn id="3" xr3:uid="{808C3590-D520-47CE-80A8-2A3A0C515374}" name="Física_x000a_(A)" dataDxfId="7"/>
    <tableColumn id="4" xr3:uid="{7CC421C9-D5FB-4CFE-A439-D3E54392EFE5}" name="Financiera_x000a_(B)" dataDxfId="6"/>
    <tableColumn id="9" xr3:uid="{77F3AD42-47E9-4BD9-84AD-247F9A189D3B}" name="Física_x000a_(C)" dataDxfId="5"/>
    <tableColumn id="10" xr3:uid="{BCD886CA-736B-4897-A555-11259815F013}" name="Financiera_x000a_(D)" dataDxfId="4"/>
    <tableColumn id="5" xr3:uid="{EB848681-F1BC-4156-83B7-16E206B587B3}" name="Física _x000a_(E)" dataDxfId="3"/>
    <tableColumn id="6" xr3:uid="{030F9422-825C-4BBB-BED5-21D7DEB7FFB7}" name="Financiera _x000a_ (F)" dataDxfId="2"/>
    <tableColumn id="7" xr3:uid="{6EEAD560-0A42-4004-AB84-24195CA6DA2E}" name="Física _x000a_(%)_x000a_ G=E/C" dataDxfId="1">
      <calculatedColumnFormula>IF(G29&gt;0,G29/Tabla1[[#This Row],[Física
(C)]],0)</calculatedColumnFormula>
    </tableColumn>
    <tableColumn id="8" xr3:uid="{460CE6F1-DE99-494F-96F5-7DA61E6F38B8}" name="Financiero _x000a_(%) _x000a_H=F/D" dataDxfId="0">
      <calculatedColumnFormula>IF(H29&gt;0,H29/Tabla1[[#This Row],[Financiera
(D)]],0)</calculatedColumnFormula>
    </tableColumn>
    <tableColumn id="11" xr3:uid="{E17BB709-958D-48E5-8FAD-D7B46896707C}" name="Columna1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F0158-E122-45A2-922E-A8438C119873}">
  <sheetPr>
    <pageSetUpPr fitToPage="1"/>
  </sheetPr>
  <dimension ref="A1:M45"/>
  <sheetViews>
    <sheetView tabSelected="1" view="pageBreakPreview" topLeftCell="A40" zoomScaleNormal="100" zoomScaleSheetLayoutView="100" workbookViewId="0">
      <selection activeCell="D42" sqref="D42"/>
    </sheetView>
  </sheetViews>
  <sheetFormatPr baseColWidth="10" defaultColWidth="11.44140625" defaultRowHeight="14.4" x14ac:dyDescent="0.3"/>
  <cols>
    <col min="1" max="1" width="40.6640625" style="8" customWidth="1"/>
    <col min="2" max="2" width="32.5546875" style="8" bestFit="1" customWidth="1"/>
    <col min="3" max="4" width="12.6640625" style="8" customWidth="1"/>
    <col min="5" max="5" width="13.88671875" style="8" customWidth="1"/>
    <col min="6" max="6" width="14" style="8" customWidth="1"/>
    <col min="7" max="7" width="15.6640625" style="8" customWidth="1"/>
    <col min="8" max="8" width="18.6640625" style="8" customWidth="1"/>
    <col min="9" max="9" width="15.5546875" style="8" customWidth="1"/>
    <col min="10" max="10" width="38.33203125" style="8" customWidth="1"/>
    <col min="11" max="11" width="7" style="8" hidden="1" customWidth="1"/>
    <col min="13" max="13" width="13.44140625" bestFit="1" customWidth="1"/>
  </cols>
  <sheetData>
    <row r="1" spans="1:11" ht="21.6" customHeight="1" thickBot="1" x14ac:dyDescent="0.35">
      <c r="A1" s="58"/>
      <c r="B1" s="61" t="s">
        <v>0</v>
      </c>
      <c r="C1" s="62"/>
      <c r="D1" s="62"/>
      <c r="E1" s="62"/>
      <c r="F1" s="62"/>
      <c r="G1" s="62"/>
      <c r="H1" s="62"/>
      <c r="I1" s="62"/>
      <c r="J1" s="63"/>
      <c r="K1" s="1"/>
    </row>
    <row r="2" spans="1:11" ht="15" thickBot="1" x14ac:dyDescent="0.35">
      <c r="A2" s="59"/>
      <c r="B2" s="64" t="s">
        <v>1</v>
      </c>
      <c r="C2" s="65"/>
      <c r="D2" s="64" t="s">
        <v>2</v>
      </c>
      <c r="E2" s="65"/>
      <c r="F2" s="65"/>
      <c r="G2" s="65"/>
      <c r="H2" s="66"/>
      <c r="I2" s="2" t="s">
        <v>3</v>
      </c>
      <c r="J2" s="3" t="s">
        <v>4</v>
      </c>
      <c r="K2" s="1"/>
    </row>
    <row r="3" spans="1:11" ht="27.6" customHeight="1" thickBot="1" x14ac:dyDescent="0.35">
      <c r="A3" s="60"/>
      <c r="B3" s="67" t="s">
        <v>5</v>
      </c>
      <c r="C3" s="68"/>
      <c r="D3" s="67"/>
      <c r="E3" s="68"/>
      <c r="F3" s="68"/>
      <c r="G3" s="68"/>
      <c r="H3" s="69"/>
      <c r="I3" s="4"/>
      <c r="J3" s="5"/>
      <c r="K3" s="1"/>
    </row>
    <row r="4" spans="1:11" ht="1.8" customHeight="1" x14ac:dyDescent="0.3">
      <c r="A4" s="49"/>
      <c r="B4" s="50"/>
      <c r="C4" s="50"/>
      <c r="D4" s="50"/>
      <c r="E4" s="50"/>
      <c r="F4" s="50"/>
      <c r="G4" s="50"/>
      <c r="H4" s="50"/>
      <c r="I4" s="50"/>
      <c r="J4" s="51"/>
      <c r="K4" s="1"/>
    </row>
    <row r="5" spans="1:11" ht="27.6" hidden="1" customHeight="1" x14ac:dyDescent="0.3">
      <c r="A5" s="52"/>
      <c r="B5" s="53"/>
      <c r="C5" s="53"/>
      <c r="D5" s="53"/>
      <c r="E5" s="53"/>
      <c r="F5" s="53"/>
      <c r="G5" s="53"/>
      <c r="H5" s="53"/>
      <c r="I5" s="53"/>
      <c r="J5" s="54"/>
      <c r="K5" s="1"/>
    </row>
    <row r="6" spans="1:11" ht="15.6" x14ac:dyDescent="0.3">
      <c r="A6" s="44" t="s">
        <v>6</v>
      </c>
      <c r="B6" s="45"/>
      <c r="C6" s="45"/>
      <c r="D6" s="45"/>
      <c r="E6" s="45"/>
      <c r="F6" s="45"/>
      <c r="G6" s="45"/>
      <c r="H6" s="45"/>
      <c r="I6" s="45"/>
      <c r="J6" s="46"/>
      <c r="K6" s="1"/>
    </row>
    <row r="7" spans="1:11" ht="15.6" x14ac:dyDescent="0.3">
      <c r="A7" s="55" t="s">
        <v>7</v>
      </c>
      <c r="B7" s="56"/>
      <c r="C7" s="56"/>
      <c r="D7" s="56"/>
      <c r="E7" s="56"/>
      <c r="F7" s="56"/>
      <c r="G7" s="56"/>
      <c r="H7" s="56"/>
      <c r="I7" s="56"/>
      <c r="J7" s="57"/>
      <c r="K7" s="1"/>
    </row>
    <row r="8" spans="1:11" x14ac:dyDescent="0.3">
      <c r="A8" s="6" t="s">
        <v>8</v>
      </c>
      <c r="B8" s="47" t="s">
        <v>9</v>
      </c>
      <c r="C8" s="47"/>
      <c r="D8" s="47"/>
      <c r="E8" s="47"/>
      <c r="F8" s="47"/>
      <c r="G8" s="47"/>
      <c r="H8" s="47"/>
      <c r="I8" s="47"/>
      <c r="J8" s="47"/>
      <c r="K8" s="1"/>
    </row>
    <row r="9" spans="1:11" ht="15" customHeight="1" x14ac:dyDescent="0.3">
      <c r="A9" s="7" t="s">
        <v>10</v>
      </c>
      <c r="B9" s="47" t="s">
        <v>11</v>
      </c>
      <c r="C9" s="47"/>
      <c r="D9" s="47"/>
      <c r="E9" s="47"/>
      <c r="F9" s="47"/>
      <c r="G9" s="47"/>
      <c r="H9" s="47"/>
      <c r="I9" s="47"/>
      <c r="J9" s="47"/>
      <c r="K9" s="1"/>
    </row>
    <row r="10" spans="1:11" x14ac:dyDescent="0.3">
      <c r="A10" s="7" t="s">
        <v>12</v>
      </c>
      <c r="B10" s="47" t="s">
        <v>13</v>
      </c>
      <c r="C10" s="47"/>
      <c r="D10" s="47"/>
      <c r="E10" s="47"/>
      <c r="F10" s="47"/>
      <c r="G10" s="47"/>
      <c r="H10" s="47"/>
      <c r="I10" s="47"/>
      <c r="J10" s="47"/>
      <c r="K10" s="1"/>
    </row>
    <row r="11" spans="1:11" ht="27" customHeight="1" x14ac:dyDescent="0.3">
      <c r="A11" s="6" t="s">
        <v>14</v>
      </c>
      <c r="B11" s="31" t="s">
        <v>15</v>
      </c>
      <c r="C11" s="48"/>
      <c r="D11" s="48"/>
      <c r="E11" s="48"/>
      <c r="F11" s="48"/>
      <c r="G11" s="48"/>
      <c r="H11" s="48"/>
      <c r="I11" s="48"/>
      <c r="J11" s="48"/>
    </row>
    <row r="12" spans="1:11" ht="25.2" customHeight="1" x14ac:dyDescent="0.3">
      <c r="A12" s="6" t="s">
        <v>16</v>
      </c>
      <c r="B12" s="31" t="s">
        <v>17</v>
      </c>
      <c r="C12" s="48"/>
      <c r="D12" s="48"/>
      <c r="E12" s="48"/>
      <c r="F12" s="48"/>
      <c r="G12" s="48"/>
      <c r="H12" s="48"/>
      <c r="I12" s="48"/>
      <c r="J12" s="48"/>
    </row>
    <row r="13" spans="1:11" ht="15.6" x14ac:dyDescent="0.3">
      <c r="A13" s="44" t="s">
        <v>18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1" x14ac:dyDescent="0.3">
      <c r="A14" s="6" t="s">
        <v>19</v>
      </c>
      <c r="B14" s="9">
        <v>2</v>
      </c>
      <c r="C14" s="43" t="s">
        <v>20</v>
      </c>
      <c r="D14" s="43"/>
      <c r="E14" s="43"/>
      <c r="F14" s="43"/>
      <c r="G14" s="43"/>
      <c r="H14" s="43"/>
      <c r="I14" s="43"/>
      <c r="J14" s="43"/>
    </row>
    <row r="15" spans="1:11" x14ac:dyDescent="0.3">
      <c r="A15" s="6" t="s">
        <v>21</v>
      </c>
      <c r="B15" s="10">
        <v>2.6</v>
      </c>
      <c r="C15" s="43" t="s">
        <v>22</v>
      </c>
      <c r="D15" s="43"/>
      <c r="E15" s="43"/>
      <c r="F15" s="43"/>
      <c r="G15" s="43"/>
      <c r="H15" s="43"/>
      <c r="I15" s="43"/>
      <c r="J15" s="43"/>
    </row>
    <row r="16" spans="1:11" ht="33" customHeight="1" x14ac:dyDescent="0.3">
      <c r="A16" s="6" t="s">
        <v>23</v>
      </c>
      <c r="B16" s="9" t="s">
        <v>24</v>
      </c>
      <c r="C16" s="43" t="s">
        <v>25</v>
      </c>
      <c r="D16" s="43"/>
      <c r="E16" s="43"/>
      <c r="F16" s="43"/>
      <c r="G16" s="43"/>
      <c r="H16" s="43"/>
      <c r="I16" s="43"/>
      <c r="J16" s="43"/>
    </row>
    <row r="17" spans="1:13" ht="15.6" x14ac:dyDescent="0.3">
      <c r="A17" s="44" t="s">
        <v>26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3" ht="29.25" customHeight="1" x14ac:dyDescent="0.3">
      <c r="A18" s="6" t="s">
        <v>27</v>
      </c>
      <c r="B18" s="31" t="s">
        <v>28</v>
      </c>
      <c r="C18" s="31"/>
      <c r="D18" s="31"/>
      <c r="E18" s="31"/>
      <c r="F18" s="31"/>
      <c r="G18" s="31"/>
      <c r="H18" s="31"/>
      <c r="I18" s="31"/>
      <c r="J18" s="31"/>
    </row>
    <row r="19" spans="1:13" ht="31.2" customHeight="1" x14ac:dyDescent="0.3">
      <c r="A19" s="11" t="s">
        <v>29</v>
      </c>
      <c r="B19" s="31" t="s">
        <v>30</v>
      </c>
      <c r="C19" s="31"/>
      <c r="D19" s="31"/>
      <c r="E19" s="31"/>
      <c r="F19" s="31"/>
      <c r="G19" s="31"/>
      <c r="H19" s="31"/>
      <c r="I19" s="31"/>
      <c r="J19" s="31"/>
    </row>
    <row r="20" spans="1:13" ht="57.6" customHeight="1" x14ac:dyDescent="0.3">
      <c r="A20" s="11" t="s">
        <v>31</v>
      </c>
      <c r="B20" s="31" t="s">
        <v>32</v>
      </c>
      <c r="C20" s="31"/>
      <c r="D20" s="31"/>
      <c r="E20" s="31"/>
      <c r="F20" s="31"/>
      <c r="G20" s="31"/>
      <c r="H20" s="31"/>
      <c r="I20" s="31"/>
      <c r="J20" s="31"/>
    </row>
    <row r="21" spans="1:13" x14ac:dyDescent="0.3">
      <c r="A21" s="11" t="s">
        <v>33</v>
      </c>
      <c r="B21" s="31"/>
      <c r="C21" s="31"/>
      <c r="D21" s="31"/>
      <c r="E21" s="31"/>
      <c r="F21" s="31"/>
      <c r="G21" s="31"/>
      <c r="H21" s="31"/>
      <c r="I21" s="31"/>
      <c r="J21" s="31"/>
      <c r="K21" s="1"/>
    </row>
    <row r="22" spans="1:13" ht="15.6" x14ac:dyDescent="0.3">
      <c r="A22" s="24" t="s">
        <v>34</v>
      </c>
      <c r="B22" s="24"/>
      <c r="C22" s="24"/>
      <c r="D22" s="24"/>
      <c r="E22" s="24"/>
      <c r="F22" s="24"/>
      <c r="G22" s="24"/>
      <c r="H22" s="24"/>
      <c r="I22" s="24"/>
      <c r="J22" s="24"/>
    </row>
    <row r="23" spans="1:13" ht="15.6" x14ac:dyDescent="0.3">
      <c r="A23" s="29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1"/>
    </row>
    <row r="24" spans="1:13" ht="15" customHeight="1" x14ac:dyDescent="0.3">
      <c r="A24" s="42" t="s">
        <v>36</v>
      </c>
      <c r="B24" s="42"/>
      <c r="C24" s="42" t="s">
        <v>37</v>
      </c>
      <c r="D24" s="42"/>
      <c r="E24" s="42"/>
      <c r="F24" s="42" t="s">
        <v>38</v>
      </c>
      <c r="G24" s="42"/>
      <c r="H24" s="42"/>
      <c r="I24" s="42" t="s">
        <v>39</v>
      </c>
      <c r="J24" s="42"/>
    </row>
    <row r="25" spans="1:13" x14ac:dyDescent="0.3">
      <c r="A25" s="33">
        <v>463628671</v>
      </c>
      <c r="B25" s="33"/>
      <c r="C25" s="33">
        <v>471326724</v>
      </c>
      <c r="D25" s="33"/>
      <c r="E25" s="33"/>
      <c r="F25" s="34">
        <v>243629125.46000001</v>
      </c>
      <c r="G25" s="35"/>
      <c r="H25" s="36"/>
      <c r="I25" s="37">
        <f>IF(F25&gt;0,F25/C25,0)</f>
        <v>0.5169007252387412</v>
      </c>
      <c r="J25" s="37"/>
      <c r="M25" s="12"/>
    </row>
    <row r="26" spans="1:13" ht="15.6" x14ac:dyDescent="0.3">
      <c r="A26" s="29" t="s">
        <v>40</v>
      </c>
      <c r="B26" s="29"/>
      <c r="C26" s="29"/>
      <c r="D26" s="29"/>
      <c r="E26" s="29"/>
      <c r="F26" s="29"/>
      <c r="G26" s="29"/>
      <c r="H26" s="29"/>
      <c r="I26" s="29"/>
      <c r="J26" s="29"/>
      <c r="K26" s="1"/>
    </row>
    <row r="27" spans="1:13" x14ac:dyDescent="0.3">
      <c r="A27" s="38" t="s">
        <v>77</v>
      </c>
      <c r="B27" s="39"/>
      <c r="C27" s="40" t="s">
        <v>41</v>
      </c>
      <c r="D27" s="41"/>
      <c r="E27" s="40" t="s">
        <v>42</v>
      </c>
      <c r="F27" s="41"/>
      <c r="G27" s="40" t="s">
        <v>43</v>
      </c>
      <c r="H27" s="40"/>
      <c r="I27" s="40" t="s">
        <v>44</v>
      </c>
      <c r="J27" s="41"/>
    </row>
    <row r="28" spans="1:13" ht="40.799999999999997" customHeight="1" x14ac:dyDescent="0.3">
      <c r="A28" s="13" t="s">
        <v>45</v>
      </c>
      <c r="B28" s="13" t="s">
        <v>46</v>
      </c>
      <c r="C28" s="13" t="s">
        <v>47</v>
      </c>
      <c r="D28" s="13" t="s">
        <v>48</v>
      </c>
      <c r="E28" s="13" t="s">
        <v>49</v>
      </c>
      <c r="F28" s="13" t="s">
        <v>50</v>
      </c>
      <c r="G28" s="13" t="s">
        <v>51</v>
      </c>
      <c r="H28" s="13" t="s">
        <v>52</v>
      </c>
      <c r="I28" s="13" t="s">
        <v>53</v>
      </c>
      <c r="J28" s="13" t="s">
        <v>54</v>
      </c>
      <c r="K28" t="s">
        <v>55</v>
      </c>
      <c r="M28" s="12"/>
    </row>
    <row r="29" spans="1:13" ht="34.950000000000003" customHeight="1" x14ac:dyDescent="0.3">
      <c r="A29" s="14" t="s">
        <v>56</v>
      </c>
      <c r="B29" s="15" t="s">
        <v>57</v>
      </c>
      <c r="C29" s="16">
        <v>27</v>
      </c>
      <c r="D29" s="16">
        <v>6800000</v>
      </c>
      <c r="E29" s="17">
        <v>0</v>
      </c>
      <c r="F29" s="17">
        <v>0</v>
      </c>
      <c r="G29" s="17">
        <v>0</v>
      </c>
      <c r="H29" s="17">
        <v>0</v>
      </c>
      <c r="I29" s="18">
        <f>IF(G29&gt;0,G29/Tabla1[[#This Row],[Física
(C)]],0)</f>
        <v>0</v>
      </c>
      <c r="J29" s="19">
        <f>IF(H29&gt;0,H29/Tabla1[[#This Row],[Financiera
(D)]],0)</f>
        <v>0</v>
      </c>
      <c r="K29"/>
    </row>
    <row r="30" spans="1:13" ht="39.6" customHeight="1" x14ac:dyDescent="0.3">
      <c r="A30" s="14" t="s">
        <v>58</v>
      </c>
      <c r="B30" s="15" t="s">
        <v>59</v>
      </c>
      <c r="C30" s="16">
        <v>84</v>
      </c>
      <c r="D30" s="16">
        <v>22775000</v>
      </c>
      <c r="E30" s="17">
        <v>31</v>
      </c>
      <c r="F30" s="17">
        <v>5031200</v>
      </c>
      <c r="G30" s="17">
        <v>31</v>
      </c>
      <c r="H30" s="17">
        <v>5120000</v>
      </c>
      <c r="I30" s="18">
        <f>IF(G30&gt;0,G30/Tabla1[[#This Row],[Física
(C)]],0)</f>
        <v>1</v>
      </c>
      <c r="J30" s="19">
        <f>IF(H30&gt;0,H30/Tabla1[[#This Row],[Financiera
(D)]],0)</f>
        <v>1.0176498648433774</v>
      </c>
      <c r="K30"/>
    </row>
    <row r="31" spans="1:13" ht="33.6" customHeight="1" x14ac:dyDescent="0.3">
      <c r="A31" s="14" t="s">
        <v>60</v>
      </c>
      <c r="B31" s="15" t="s">
        <v>61</v>
      </c>
      <c r="C31" s="16">
        <v>8012</v>
      </c>
      <c r="D31" s="16">
        <v>20000000</v>
      </c>
      <c r="E31" s="17">
        <v>2000</v>
      </c>
      <c r="F31" s="17">
        <v>4500000</v>
      </c>
      <c r="G31" s="17">
        <v>2092</v>
      </c>
      <c r="H31" s="17">
        <v>560465</v>
      </c>
      <c r="I31" s="18">
        <f>IF(G31&gt;0,G31/Tabla1[[#This Row],[Física
(C)]],0)</f>
        <v>1.046</v>
      </c>
      <c r="J31" s="19">
        <f>IF(H31&gt;0,H31/Tabla1[[#This Row],[Financiera
(D)]],0)</f>
        <v>0.12454777777777777</v>
      </c>
      <c r="K31"/>
    </row>
    <row r="32" spans="1:13" ht="51.6" customHeight="1" x14ac:dyDescent="0.3">
      <c r="A32" s="14" t="s">
        <v>62</v>
      </c>
      <c r="B32" s="15" t="s">
        <v>63</v>
      </c>
      <c r="C32" s="16">
        <v>200000</v>
      </c>
      <c r="D32" s="16">
        <v>75000000</v>
      </c>
      <c r="E32" s="17">
        <v>0</v>
      </c>
      <c r="F32" s="17">
        <v>0</v>
      </c>
      <c r="G32" s="17">
        <v>0</v>
      </c>
      <c r="H32" s="17">
        <v>0</v>
      </c>
      <c r="I32" s="18">
        <f>IF(G32&gt;0,G32/Tabla1[[#This Row],[Física
(C)]],0)</f>
        <v>0</v>
      </c>
      <c r="J32" s="19">
        <f>IF(H32&gt;0,H32/Tabla1[[#This Row],[Financiera
(D)]],0)</f>
        <v>0</v>
      </c>
      <c r="K32"/>
    </row>
    <row r="33" spans="1:11" ht="60" customHeight="1" x14ac:dyDescent="0.3">
      <c r="A33" s="14" t="s">
        <v>64</v>
      </c>
      <c r="B33" s="15" t="s">
        <v>63</v>
      </c>
      <c r="C33" s="16">
        <v>42813</v>
      </c>
      <c r="D33" s="16">
        <v>207239345</v>
      </c>
      <c r="E33" s="17">
        <v>600</v>
      </c>
      <c r="F33" s="17">
        <v>47000000</v>
      </c>
      <c r="G33" s="17">
        <v>711</v>
      </c>
      <c r="H33" s="17">
        <v>54436937.009999998</v>
      </c>
      <c r="I33" s="18">
        <f>IF(G33&gt;0,G33/Tabla1[[#This Row],[Física
(C)]],0)</f>
        <v>1.1850000000000001</v>
      </c>
      <c r="J33" s="19">
        <f>IF(H33&gt;0,H33/Tabla1[[#This Row],[Financiera
(D)]],0)</f>
        <v>1.1582327023404255</v>
      </c>
      <c r="K33"/>
    </row>
    <row r="34" spans="1:11" ht="15.6" x14ac:dyDescent="0.3">
      <c r="A34" s="25" t="s">
        <v>65</v>
      </c>
      <c r="B34" s="26"/>
      <c r="C34" s="26"/>
      <c r="D34" s="26"/>
      <c r="E34" s="26"/>
      <c r="F34" s="26"/>
      <c r="G34" s="26"/>
      <c r="H34" s="26"/>
      <c r="I34" s="26"/>
      <c r="J34" s="27"/>
    </row>
    <row r="35" spans="1:11" ht="15.6" x14ac:dyDescent="0.3">
      <c r="A35" s="28" t="s">
        <v>66</v>
      </c>
      <c r="B35" s="29"/>
      <c r="C35" s="29"/>
      <c r="D35" s="29"/>
      <c r="E35" s="29"/>
      <c r="F35" s="29"/>
      <c r="G35" s="29"/>
      <c r="H35" s="29"/>
      <c r="I35" s="29"/>
      <c r="J35" s="30"/>
      <c r="K35" s="1"/>
    </row>
    <row r="36" spans="1:11" ht="73.2" customHeight="1" x14ac:dyDescent="0.3">
      <c r="A36" s="20" t="s">
        <v>67</v>
      </c>
      <c r="B36" s="31" t="s">
        <v>68</v>
      </c>
      <c r="C36" s="31"/>
      <c r="D36" s="31"/>
      <c r="E36" s="31"/>
      <c r="F36" s="31"/>
      <c r="G36" s="31"/>
      <c r="H36" s="31"/>
      <c r="I36" s="31"/>
      <c r="J36" s="32"/>
    </row>
    <row r="37" spans="1:11" ht="91.2" customHeight="1" x14ac:dyDescent="0.3">
      <c r="A37" s="20" t="s">
        <v>69</v>
      </c>
      <c r="B37" s="31" t="s">
        <v>70</v>
      </c>
      <c r="C37" s="31"/>
      <c r="D37" s="31"/>
      <c r="E37" s="31"/>
      <c r="F37" s="31"/>
      <c r="G37" s="31"/>
      <c r="H37" s="31"/>
      <c r="I37" s="31"/>
      <c r="J37" s="32"/>
    </row>
    <row r="38" spans="1:11" ht="34.200000000000003" customHeight="1" x14ac:dyDescent="0.3">
      <c r="A38" s="21" t="s">
        <v>71</v>
      </c>
      <c r="B38" s="31" t="s">
        <v>76</v>
      </c>
      <c r="C38" s="31"/>
      <c r="D38" s="31"/>
      <c r="E38" s="31"/>
      <c r="F38" s="31"/>
      <c r="G38" s="31"/>
      <c r="H38" s="31"/>
      <c r="I38" s="31"/>
      <c r="J38" s="32"/>
    </row>
    <row r="39" spans="1:11" ht="181.2" customHeight="1" x14ac:dyDescent="0.3">
      <c r="A39" s="20" t="s">
        <v>72</v>
      </c>
      <c r="B39" s="31" t="s">
        <v>75</v>
      </c>
      <c r="C39" s="31"/>
      <c r="D39" s="31"/>
      <c r="E39" s="31"/>
      <c r="F39" s="31"/>
      <c r="G39" s="31"/>
      <c r="H39" s="31"/>
      <c r="I39" s="31"/>
      <c r="J39" s="32"/>
    </row>
    <row r="40" spans="1:11" ht="16.2" thickBot="1" x14ac:dyDescent="0.35">
      <c r="A40" s="79" t="s">
        <v>73</v>
      </c>
      <c r="B40" s="80"/>
      <c r="C40" s="80"/>
      <c r="D40" s="80"/>
      <c r="E40" s="80"/>
      <c r="F40" s="80"/>
      <c r="G40" s="80"/>
      <c r="H40" s="80"/>
      <c r="I40" s="80"/>
      <c r="J40" s="81"/>
    </row>
    <row r="41" spans="1:11" ht="18.75" customHeight="1" thickBot="1" x14ac:dyDescent="0.35">
      <c r="A41" s="82" t="s">
        <v>74</v>
      </c>
      <c r="B41" s="83"/>
      <c r="C41" s="83"/>
      <c r="D41" s="83"/>
      <c r="E41" s="83"/>
      <c r="F41" s="83"/>
      <c r="G41" s="83"/>
      <c r="H41" s="83"/>
      <c r="I41" s="83"/>
      <c r="J41" s="84"/>
      <c r="K41" s="1"/>
    </row>
    <row r="42" spans="1:11" ht="59.4" customHeight="1" x14ac:dyDescent="0.3">
      <c r="A42" s="22"/>
      <c r="B42" s="22"/>
      <c r="C42" s="72"/>
      <c r="D42" s="72"/>
      <c r="E42" s="72"/>
      <c r="F42" s="72"/>
      <c r="G42" s="72"/>
      <c r="H42" s="22"/>
      <c r="I42" s="22"/>
      <c r="J42" s="22"/>
    </row>
    <row r="43" spans="1:11" x14ac:dyDescent="0.3">
      <c r="A43" s="73" t="s">
        <v>80</v>
      </c>
      <c r="B43" s="70"/>
      <c r="C43" s="70"/>
      <c r="D43" s="70"/>
      <c r="E43" s="78"/>
      <c r="F43" s="74" t="s">
        <v>78</v>
      </c>
      <c r="G43" s="75"/>
      <c r="I43" s="70"/>
      <c r="J43" s="70"/>
    </row>
    <row r="44" spans="1:11" x14ac:dyDescent="0.3">
      <c r="A44" s="23" t="s">
        <v>81</v>
      </c>
      <c r="B44" s="71"/>
      <c r="C44" s="71"/>
      <c r="D44" s="71"/>
      <c r="E44" s="71"/>
      <c r="F44" s="76" t="s">
        <v>79</v>
      </c>
      <c r="G44" s="77"/>
      <c r="I44" s="71"/>
      <c r="J44" s="71"/>
    </row>
    <row r="45" spans="1:11" ht="26.4" customHeight="1" x14ac:dyDescent="0.3"/>
  </sheetData>
  <mergeCells count="48">
    <mergeCell ref="B9:J9"/>
    <mergeCell ref="A1:A3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21:J21"/>
    <mergeCell ref="B10:J10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A22:J22"/>
    <mergeCell ref="A23:J23"/>
    <mergeCell ref="A24:B24"/>
    <mergeCell ref="C24:E24"/>
    <mergeCell ref="F24:H24"/>
    <mergeCell ref="I24:J24"/>
    <mergeCell ref="A27:B27"/>
    <mergeCell ref="C27:D27"/>
    <mergeCell ref="E27:F27"/>
    <mergeCell ref="G27:H27"/>
    <mergeCell ref="I27:J27"/>
    <mergeCell ref="A25:B25"/>
    <mergeCell ref="C25:E25"/>
    <mergeCell ref="F25:H25"/>
    <mergeCell ref="I25:J25"/>
    <mergeCell ref="A26:J26"/>
    <mergeCell ref="A40:J40"/>
    <mergeCell ref="A41:J41"/>
    <mergeCell ref="A34:J34"/>
    <mergeCell ref="A35:J35"/>
    <mergeCell ref="B36:J36"/>
    <mergeCell ref="B37:J37"/>
    <mergeCell ref="B38:J38"/>
    <mergeCell ref="B39:J39"/>
  </mergeCells>
  <dataValidations count="16">
    <dataValidation allowBlank="1" sqref="A8" xr:uid="{81234817-A6D0-48B5-B358-2DA641935785}"/>
    <dataValidation allowBlank="1" showInputMessage="1" prompt="Nombre del capítulo" sqref="B8:J10" xr:uid="{44EA65AB-082F-4CC0-AE4E-9401F7EB6FCF}"/>
    <dataValidation allowBlank="1" showInputMessage="1" showErrorMessage="1" prompt="¿A quién va dirigido el programa?, ¿qué característica tiene esta población que requiere ser beneficiada?" sqref="B20:J20" xr:uid="{7F8C50DB-2A1F-4364-A305-B420FE45BB39}"/>
    <dataValidation allowBlank="1" showInputMessage="1" showErrorMessage="1" prompt="Nombre del producto" sqref="B36:J36" xr:uid="{33B36579-E126-43F6-A73D-9863749D7FFA}"/>
    <dataValidation allowBlank="1" showInputMessage="1" showErrorMessage="1" prompt="¿En qué consiste el producto? su objetivo" sqref="B37:J37" xr:uid="{91AA8FF6-B25A-4673-BE9D-AFFC6E572D33}"/>
    <dataValidation allowBlank="1" showInputMessage="1" showErrorMessage="1" prompt="1. Describir lo plasmado en el presupuesto_x000a_2. Describir lo alcanzado en términos financieros y de producción " sqref="B38:J38" xr:uid="{504744FB-C7BD-468C-8867-3D8C8EE8F5CE}"/>
    <dataValidation allowBlank="1" showInputMessage="1" showErrorMessage="1" prompt="De existir desvío, explicar razones." sqref="B39:J39" xr:uid="{753965F9-3A64-4672-B511-F0F648A0497E}"/>
    <dataValidation allowBlank="1" showInputMessage="1" showErrorMessage="1" prompt="Oportunidades de mejora identificadas" sqref="A42:J42" xr:uid="{8B43B100-9BFE-4965-85BD-C131806D4AF7}"/>
    <dataValidation allowBlank="1" showInputMessage="1" showErrorMessage="1" prompt="Presupuesto del programa" sqref="A25:C25 F25" xr:uid="{91259B49-83C9-46C2-8838-86A62828C109}"/>
    <dataValidation allowBlank="1" showInputMessage="1" showErrorMessage="1" prompt="¿En qué consiste el programa?" sqref="B19:J19" xr:uid="{445B3281-EBA1-49DD-A6DB-8B2ADE78BFE9}"/>
    <dataValidation allowBlank="1" showInputMessage="1" showErrorMessage="1" prompt="Nombre de cada producto" sqref="A28:A33" xr:uid="{B73CF2A6-CC24-429C-B1E7-C3A55FC7B8FF}"/>
    <dataValidation allowBlank="1" showInputMessage="1" showErrorMessage="1" prompt="Nombre del indicador" sqref="B28:B33" xr:uid="{77759A68-4E61-44A5-B748-DA55FF6F9632}"/>
    <dataValidation allowBlank="1" showInputMessage="1" showErrorMessage="1" prompt="Meta anual del indicador" sqref="C28:C33 E28 D29:D33" xr:uid="{C0A9EFA9-DA90-4EF2-A777-1E3E6B48409A}"/>
    <dataValidation allowBlank="1" showInputMessage="1" showErrorMessage="1" prompt="Monto presupuestado para el producto" sqref="F28 D28 E29:H33" xr:uid="{7C99472A-6A99-4F67-A4CF-9A7573361412}"/>
    <dataValidation allowBlank="1" showInputMessage="1" showErrorMessage="1" prompt="Meta alcanzada en el trimestre" sqref="G28" xr:uid="{DA21E37E-71B1-47A2-9356-4B8C3F409EE8}"/>
    <dataValidation allowBlank="1" showInputMessage="1" showErrorMessage="1" prompt="Monto ejecutado en el trimestre" sqref="H28" xr:uid="{BB8EA6CB-677D-4FA6-8E1C-9C521266FE93}"/>
  </dataValidations>
  <pageMargins left="0.23622047244094491" right="0.15748031496062992" top="0.31496062992125984" bottom="0.43307086614173229" header="0.31496062992125984" footer="0.31496062992125984"/>
  <pageSetup scale="62" fitToHeight="0" orientation="landscape" r:id="rId1"/>
  <rowBreaks count="1" manualBreakCount="1">
    <brk id="33" max="16383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0098f097721f516e3aa3f282ffa9ce4b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58f41832fc16bcc00d16898ff863c9c1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DA756FBD-EAB7-448F-86D8-976BFD2323B6}"/>
</file>

<file path=customXml/itemProps2.xml><?xml version="1.0" encoding="utf-8"?>
<ds:datastoreItem xmlns:ds="http://schemas.openxmlformats.org/officeDocument/2006/customXml" ds:itemID="{B8EA5FCB-1A82-4537-B9A7-D89551B975D7}"/>
</file>

<file path=customXml/itemProps3.xml><?xml version="1.0" encoding="utf-8"?>
<ds:datastoreItem xmlns:ds="http://schemas.openxmlformats.org/officeDocument/2006/customXml" ds:itemID="{CC8DA6B6-E495-40E1-A271-A3074360B5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T3-2025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Zaidy María Guillen Alvarez</dc:creator>
  <cp:lastModifiedBy>Zaidy María Guillen Alvarez</cp:lastModifiedBy>
  <cp:lastPrinted>2025-10-17T20:25:10Z</cp:lastPrinted>
  <dcterms:created xsi:type="dcterms:W3CDTF">2025-10-17T14:58:57Z</dcterms:created>
  <dcterms:modified xsi:type="dcterms:W3CDTF">2025-10-17T20:27:07Z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