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ificación y desarrollo\Depto Planes Programas y Proyectos\Estructura programatica MINC\Indice de Gestión Presupuestaria\IGP 2025\"/>
    </mc:Choice>
  </mc:AlternateContent>
  <xr:revisionPtr revIDLastSave="0" documentId="8_{2CA02E35-7281-4DF9-8BC0-620AAC6F1F54}" xr6:coauthVersionLast="47" xr6:coauthVersionMax="47" xr10:uidLastSave="{00000000-0000-0000-0000-000000000000}"/>
  <bookViews>
    <workbookView xWindow="-108" yWindow="-108" windowWidth="23256" windowHeight="12576" xr2:uid="{C973F918-DABE-47A0-A72A-63367D67D37F}"/>
  </bookViews>
  <sheets>
    <sheet name="1er semestre 2025" sheetId="1" r:id="rId1"/>
  </sheets>
  <definedNames>
    <definedName name="_xlnm.Print_Titles" localSheetId="0">'1er semestre 2025'!$28:$28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J33" i="1"/>
  <c r="I33" i="1"/>
  <c r="J31" i="1"/>
  <c r="I31" i="1"/>
  <c r="J29" i="1"/>
  <c r="I29" i="1"/>
  <c r="I32" i="1"/>
  <c r="J30" i="1"/>
  <c r="I30" i="1"/>
  <c r="I25" i="1" l="1"/>
</calcChain>
</file>

<file path=xl/sharedStrings.xml><?xml version="1.0" encoding="utf-8"?>
<sst xmlns="http://schemas.openxmlformats.org/spreadsheetml/2006/main" count="81" uniqueCount="80">
  <si>
    <t>Informe de Evaluación Semestral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</si>
  <si>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</si>
  <si>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</si>
  <si>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</si>
  <si>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</si>
  <si>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</si>
  <si>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</si>
  <si>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</si>
  <si>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</si>
  <si>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0216 - Ministerio de Cultura</t>
  </si>
  <si>
    <t>Subcapítulo</t>
  </si>
  <si>
    <t>01</t>
  </si>
  <si>
    <t>Unidad Ejecutora</t>
  </si>
  <si>
    <t>0001</t>
  </si>
  <si>
    <t>Misión</t>
  </si>
  <si>
    <t>Formular, aplicar y regir las políticas públicas en materia cultural, de forma participativa, inclusiva y diversa, salvaguardando el patrimonio cultural y las manifestaciones creativas, a fin de preservar la identidad nacional, garantizando los derechos culturales del pueblo dominicano para contribuir al desarrollo sostenible de la nación.</t>
  </si>
  <si>
    <t>Visión</t>
  </si>
  <si>
    <t>Ser una institución con excelencia en materia de políticas públicas culturales, que promueva una ciudadanía cultural, auspiciando la conservación y difusión de los bienes y manifestaciones culturales de la nación.</t>
  </si>
  <si>
    <t>II. Contribución a la Estrategia Nacional de Desarrollo</t>
  </si>
  <si>
    <t>Eje estratégico:</t>
  </si>
  <si>
    <t>DESARROLLO SOCIAL</t>
  </si>
  <si>
    <t>Objetivo general:</t>
  </si>
  <si>
    <t>Cultura e identidad nacional en un mundo global</t>
  </si>
  <si>
    <t>Objetivo(s) específico(s):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</si>
  <si>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</si>
  <si>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</si>
  <si>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III. Información del Programa</t>
  </si>
  <si>
    <t>Nombre:</t>
  </si>
  <si>
    <t>Programa 12; Programa 13</t>
  </si>
  <si>
    <t>Descripción:</t>
  </si>
  <si>
    <t>Programa 12: Difusión Patrimonio Cultural [material e inmaterial]
Programa 13: -Fomento y desarrollo de la cultura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</si>
  <si>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</si>
  <si>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Artistas, escritores y poetas, 
Publico en general, 
Creadores e intelectuales, 
Poblacion nacional y extranjera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</si>
  <si>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</si>
  <si>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</si>
  <si>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</si>
  <si>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</si>
  <si>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</si>
  <si>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</si>
  <si>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</si>
  <si>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</si>
  <si>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</si>
  <si>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</si>
  <si>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</si>
  <si>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</si>
  <si>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</si>
  <si>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</si>
  <si>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</si>
  <si>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</si>
  <si>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</si>
  <si>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</si>
  <si>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</si>
  <si>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</si>
  <si>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</si>
  <si>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</si>
  <si>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Columna1</t>
  </si>
  <si>
    <t xml:space="preserve"> 5849- Publicaciones y ediciones de obras literarias, artísticas y culturales </t>
  </si>
  <si>
    <t>Número de publicaciones</t>
  </si>
  <si>
    <t>5851- Artistas e intelectuales reciben premios a la innovación y emprendimiento cultural</t>
  </si>
  <si>
    <t>Número de artistas premiados</t>
  </si>
  <si>
    <t xml:space="preserve"> 7726- Sector cultural recibe formación en arte y áreas del quehacer cultural</t>
  </si>
  <si>
    <t>Número de profesionales recibiendo formación</t>
  </si>
  <si>
    <t>6530- Población nacional y extranjera accede a oferta literaria a través de eventos para el fomento de la lectura y la cultura</t>
  </si>
  <si>
    <t>Número de participantes</t>
  </si>
  <si>
    <t>5850- Público en general disfrutando de las creaciones y expresiones humanas a través de recursos plásticos, lingüísticos o sonoros, bienes y servicios de las industrias culturales y reconocimientos al talento</t>
  </si>
  <si>
    <t>V. Análisis de los Logros y Desviaciones</t>
  </si>
  <si>
    <t>V.I - Información de Logros y Desviaciones por Producto</t>
  </si>
  <si>
    <t xml:space="preserve">Producto: </t>
  </si>
  <si>
    <t>1)	5849
2)	5851
3)	7726
4)	6530
5)	5850</t>
  </si>
  <si>
    <t xml:space="preserve">Descripción del producto: </t>
  </si>
  <si>
    <t>1)	Publicaciones y ediciones de obras literarias, artísticas y culturales 
2)	Artistas e intelectuales reciben premios a la innovación y emprendimiento cultural
3)	Sector cultural recibe formación en arte y áreas del quehacer cultural
4)	Población nacional y extranjera accede a oferta literaria a través de eventos para el fomento de la lectura y la cultura
5)	Público en general disfrutando de las creaciones y expresiones humanas a través de recursos plásticos, lingüísticos o sonoros, bienes y servicios de las industrias culturales y reconocimientos al talento</t>
  </si>
  <si>
    <t>Logros alcanzados:</t>
  </si>
  <si>
    <t>Causas y justificación del desvío:</t>
  </si>
  <si>
    <t>.</t>
  </si>
  <si>
    <t xml:space="preserve">VI. I - De acuerdo a los eventos presentados durante la ejecución del producto, ¿qué aspecto puede mejorarse? </t>
  </si>
  <si>
    <t xml:space="preserve">Se logró al 100% la entrega de premios con los fondos asignados 
El 100% de personas recibieron formación en arte y áreas del quehacer cultural con los fondos asignados </t>
  </si>
  <si>
    <t xml:space="preserve">Zaidy Guillén </t>
  </si>
  <si>
    <t>Directora interina de Planificación y Desarrollo</t>
  </si>
  <si>
    <r>
      <t>Primer semestre: 
Producto 5851:</t>
    </r>
    <r>
      <rPr>
        <i/>
        <sz val="11"/>
        <color theme="1"/>
        <rFont val="Calibri"/>
        <family val="2"/>
        <scheme val="minor"/>
      </rPr>
      <t xml:space="preserve">
No se presentaron desviaciones en la ejecución del producto durante el período evaluado.
</t>
    </r>
    <r>
      <rPr>
        <b/>
        <i/>
        <sz val="11"/>
        <color theme="1"/>
        <rFont val="Calibri"/>
        <family val="2"/>
        <scheme val="minor"/>
      </rPr>
      <t>Producto 7726:</t>
    </r>
    <r>
      <rPr>
        <i/>
        <sz val="11"/>
        <color theme="1"/>
        <rFont val="Calibri"/>
        <family val="2"/>
        <scheme val="minor"/>
      </rPr>
      <t xml:space="preserve">
La desviación física y financiera se debe a retrasos causados por el proceso de transición institucional y la entrada de nuevas autoridades, lo que afectó el inicio de actividades de capacitación. Además, hubo demoras en la conformación de expedientes para el pago de docentes. 
</t>
    </r>
    <r>
      <rPr>
        <b/>
        <i/>
        <sz val="11"/>
        <color theme="1"/>
        <rFont val="Calibri"/>
        <family val="2"/>
        <scheme val="minor"/>
      </rPr>
      <t xml:space="preserve">Producto 5850: </t>
    </r>
    <r>
      <rPr>
        <i/>
        <sz val="11"/>
        <color theme="1"/>
        <rFont val="Calibri"/>
        <family val="2"/>
        <scheme val="minor"/>
      </rPr>
      <t xml:space="preserve">
La desviación física (69% por encima de lo programado) se debe a mayor asistencia e incremento de actividades agregadas como el proyecto “Calle Cultura”. </t>
    </r>
  </si>
  <si>
    <t xml:space="preserve">Primer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</si>
</sst>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.00;\-#,##0.00"/>
    <numFmt numFmtId="166" formatCode="[$-10409]#,##0;\-#,##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9" xfId="0" applyFont="1" applyBorder="1"/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7" fillId="5" borderId="19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left" vertical="center"/>
    </xf>
    <xf numFmtId="0" fontId="15" fillId="7" borderId="19" xfId="0" applyFont="1" applyFill="1" applyBorder="1" applyAlignment="1">
      <alignment horizontal="center" vertical="center" wrapText="1" readingOrder="1"/>
    </xf>
    <xf numFmtId="39" fontId="12" fillId="0" borderId="19" xfId="1" applyNumberFormat="1" applyFont="1" applyFill="1" applyBorder="1" applyAlignment="1" applyProtection="1">
      <alignment horizontal="center" vertical="center" wrapText="1" readingOrder="1"/>
    </xf>
    <xf numFmtId="39" fontId="12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19" xfId="2" applyNumberFormat="1" applyFont="1" applyFill="1" applyBorder="1" applyAlignment="1" applyProtection="1">
      <alignment horizontal="center" vertical="center" wrapText="1" readingOrder="1"/>
    </xf>
    <xf numFmtId="165" fontId="0" fillId="0" borderId="0" xfId="0" applyNumberFormat="1"/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6" fillId="9" borderId="19" xfId="0" applyFont="1" applyFill="1" applyBorder="1" applyAlignment="1">
      <alignment horizontal="center" vertical="center" wrapText="1" readingOrder="1"/>
    </xf>
    <xf numFmtId="0" fontId="12" fillId="7" borderId="19" xfId="0" applyFont="1" applyFill="1" applyBorder="1" applyAlignment="1">
      <alignment vertical="top" wrapText="1"/>
    </xf>
    <xf numFmtId="0" fontId="15" fillId="7" borderId="19" xfId="0" applyFont="1" applyFill="1" applyBorder="1" applyAlignment="1">
      <alignment vertical="top" wrapText="1"/>
    </xf>
    <xf numFmtId="0" fontId="17" fillId="9" borderId="19" xfId="0" applyFont="1" applyFill="1" applyBorder="1" applyAlignment="1">
      <alignment horizontal="center" vertical="center" wrapText="1" readingOrder="1"/>
    </xf>
    <xf numFmtId="0" fontId="18" fillId="0" borderId="19" xfId="0" applyFont="1" applyBorder="1" applyAlignment="1" applyProtection="1">
      <alignment horizontal="center" vertical="top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166" fontId="18" fillId="0" borderId="19" xfId="0" applyNumberFormat="1" applyFont="1" applyBorder="1" applyAlignment="1">
      <alignment horizontal="center" vertical="center" wrapText="1" readingOrder="1"/>
    </xf>
    <xf numFmtId="165" fontId="18" fillId="0" borderId="19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19" xfId="2" applyNumberFormat="1" applyFont="1" applyFill="1" applyBorder="1" applyAlignment="1" applyProtection="1">
      <alignment horizontal="center" vertical="center" wrapText="1" readingOrder="1"/>
      <protection locked="0"/>
    </xf>
    <xf numFmtId="167" fontId="18" fillId="8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8" fillId="6" borderId="23" xfId="0" applyFont="1" applyFill="1" applyBorder="1" applyAlignment="1">
      <alignment horizontal="left" vertical="center" wrapText="1"/>
    </xf>
    <xf numFmtId="0" fontId="11" fillId="0" borderId="24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7A33791-FAED-4AA7-B92F-26F743E395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982980</xdr:colOff>
      <xdr:row>0</xdr:row>
      <xdr:rowOff>7620</xdr:rowOff>
    </xdr:from>
    <xdr:to>
      <xdr:col>0</xdr:col>
      <xdr:colOff>1592580</xdr:colOff>
      <xdr:row>2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719FA0-A3CA-498B-811E-38C4D4C60C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7620"/>
          <a:ext cx="609600" cy="70104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7C26D9-74D5-436A-8AA8-04C866A42CC7}" name="Tabla1" displayName="Tabla1" ref="A28:K33" totalsRowShown="0" headerRowDxfId="14" dataDxfId="13" headerRowBorderDxfId="11" tableBorderDxfId="12" totalsRowBorderDxfId="10">
  <tableColumns count="11">
    <tableColumn id="1" xr3:uid="{D9A2DB43-704A-430C-8DE7-4C16F6BFAE83}" name="Producto" dataDxfId="9"/>
    <tableColumn id="2" xr3:uid="{8FA00311-4EFA-4877-901C-027B115D33D6}" name="Indicador" dataDxfId="8"/>
    <tableColumn id="3" xr3:uid="{EF19D2B0-7F7F-4224-8FCB-5D339986E9C6}" name="Física_x000a_(A)" dataDxfId="7"/>
    <tableColumn id="4" xr3:uid="{FE3F5B0D-8D60-4950-9179-9DB153A0EFDF}" name="Financiera_x000a_(B)" dataDxfId="6"/>
    <tableColumn id="9" xr3:uid="{9E5F81D3-A0F9-4822-BB86-031BC8E65745}" name="Física_x000a_(C)" dataDxfId="3"/>
    <tableColumn id="10" xr3:uid="{625743F6-6C3E-40F8-8583-117F7EEBAC2B}" name="Financiera_x000a_(D)" dataDxfId="2"/>
    <tableColumn id="5" xr3:uid="{89DBDA52-28DC-460A-B21A-C6BD23DBF841}" name="Física _x000a_(E)" dataDxfId="1"/>
    <tableColumn id="6" xr3:uid="{42A36F8C-ACE4-4606-88AE-5FE39BCB3C94}" name="Financiera _x000a_ (F)" dataDxfId="0"/>
    <tableColumn id="7" xr3:uid="{368A2377-C700-406C-B01D-C1680BB1559F}" name="Física _x000a_(%)_x000a_ G=E/C" dataDxfId="5">
      <calculatedColumnFormula>IF(G29&gt;0,G29/Tabla1[[#This Row],[Física
(C)]],0)</calculatedColumnFormula>
    </tableColumn>
    <tableColumn id="8" xr3:uid="{05E24370-DFDD-4612-8FE3-E3D99FCF61B6}" name="Financiero _x000a_(%) _x000a_H=F/D" dataDxfId="4">
      <calculatedColumnFormula>IF(H29&gt;0,H29/Tabla1[[#This Row],[Financiera
(D)]],0)</calculatedColumnFormula>
    </tableColumn>
    <tableColumn id="11" xr3:uid="{C1F771C2-538F-44BE-AAD6-52581435D89E}" name="Columna1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EA3A-6C62-4A2A-88DB-4BBC4866BA19}">
  <sheetPr>
    <pageSetUpPr fitToPage="1"/>
  </sheetPr>
  <dimension ref="A1:M45"/>
  <sheetViews>
    <sheetView tabSelected="1" view="pageBreakPreview" topLeftCell="A7" zoomScaleNormal="100" zoomScaleSheetLayoutView="100" workbookViewId="0">
      <selection activeCell="A16" sqref="A16"/>
    </sheetView>
  </sheetViews>
  <sheetFormatPr baseColWidth="10" defaultColWidth="11.44140625" defaultRowHeight="14.4" x14ac:dyDescent="0.3"/>
  <cols>
    <col min="1" max="1" width="38" style="36" customWidth="1"/>
    <col min="2" max="2" width="32.5546875" style="36" bestFit="1" customWidth="1"/>
    <col min="3" max="6" width="12.6640625" style="36" customWidth="1"/>
    <col min="7" max="7" width="15.6640625" style="36" customWidth="1"/>
    <col min="8" max="8" width="18.6640625" style="36" customWidth="1"/>
    <col min="9" max="9" width="12.6640625" style="36" customWidth="1"/>
    <col min="10" max="10" width="38.33203125" style="36" customWidth="1"/>
    <col min="11" max="11" width="7" style="36" hidden="1" customWidth="1"/>
    <col min="13" max="13" width="13.44140625" bestFit="1" customWidth="1"/>
  </cols>
  <sheetData>
    <row r="1" spans="1:11" ht="21.6" thickBot="1" x14ac:dyDescent="0.35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21.6" thickBot="1" x14ac:dyDescent="0.35">
      <c r="A2" s="6"/>
      <c r="B2" s="7" t="s">
        <v>1</v>
      </c>
      <c r="C2" s="8"/>
      <c r="D2" s="7" t="s">
        <v>2</v>
      </c>
      <c r="E2" s="8"/>
      <c r="F2" s="8"/>
      <c r="G2" s="8"/>
      <c r="H2" s="9"/>
      <c r="I2" s="10" t="s">
        <v>3</v>
      </c>
      <c r="J2" s="11" t="s">
        <v>4</v>
      </c>
      <c r="K2" s="5"/>
    </row>
    <row r="3" spans="1:11" ht="21.6" thickBot="1" x14ac:dyDescent="0.35">
      <c r="A3" s="12"/>
      <c r="B3" s="13" t="s">
        <v>5</v>
      </c>
      <c r="C3" s="14"/>
      <c r="D3" s="13"/>
      <c r="E3" s="14"/>
      <c r="F3" s="14"/>
      <c r="G3" s="14"/>
      <c r="H3" s="15"/>
      <c r="I3" s="16"/>
      <c r="J3" s="17"/>
      <c r="K3" s="5"/>
    </row>
    <row r="4" spans="1:11" x14ac:dyDescent="0.3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ht="3" customHeight="1" x14ac:dyDescent="0.3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ht="15.6" x14ac:dyDescent="0.3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ht="15.6" x14ac:dyDescent="0.3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3">
      <c r="A8" s="31" t="s">
        <v>8</v>
      </c>
      <c r="B8" s="32" t="s">
        <v>9</v>
      </c>
      <c r="C8" s="32"/>
      <c r="D8" s="32"/>
      <c r="E8" s="32"/>
      <c r="F8" s="32"/>
      <c r="G8" s="32"/>
      <c r="H8" s="32"/>
      <c r="I8" s="32"/>
      <c r="J8" s="32"/>
      <c r="K8" s="5"/>
    </row>
    <row r="9" spans="1:11" ht="15" customHeight="1" x14ac:dyDescent="0.3">
      <c r="A9" s="33" t="s">
        <v>10</v>
      </c>
      <c r="B9" s="32" t="s">
        <v>11</v>
      </c>
      <c r="C9" s="32"/>
      <c r="D9" s="32"/>
      <c r="E9" s="32"/>
      <c r="F9" s="32"/>
      <c r="G9" s="32"/>
      <c r="H9" s="32"/>
      <c r="I9" s="32"/>
      <c r="J9" s="32"/>
      <c r="K9" s="5"/>
    </row>
    <row r="10" spans="1:11" x14ac:dyDescent="0.3">
      <c r="A10" s="33" t="s">
        <v>12</v>
      </c>
      <c r="B10" s="32" t="s">
        <v>13</v>
      </c>
      <c r="C10" s="32"/>
      <c r="D10" s="32"/>
      <c r="E10" s="32"/>
      <c r="F10" s="32"/>
      <c r="G10" s="32"/>
      <c r="H10" s="32"/>
      <c r="I10" s="32"/>
      <c r="J10" s="32"/>
      <c r="K10" s="5"/>
    </row>
    <row r="11" spans="1:11" ht="54.6" customHeight="1" x14ac:dyDescent="0.3">
      <c r="A11" s="31" t="s">
        <v>14</v>
      </c>
      <c r="B11" s="34" t="s">
        <v>15</v>
      </c>
      <c r="C11" s="35"/>
      <c r="D11" s="35"/>
      <c r="E11" s="35"/>
      <c r="F11" s="35"/>
      <c r="G11" s="35"/>
      <c r="H11" s="35"/>
      <c r="I11" s="35"/>
      <c r="J11" s="35"/>
    </row>
    <row r="12" spans="1:11" ht="36" customHeight="1" x14ac:dyDescent="0.3">
      <c r="A12" s="31" t="s">
        <v>16</v>
      </c>
      <c r="B12" s="34" t="s">
        <v>17</v>
      </c>
      <c r="C12" s="35"/>
      <c r="D12" s="35"/>
      <c r="E12" s="35"/>
      <c r="F12" s="35"/>
      <c r="G12" s="35"/>
      <c r="H12" s="35"/>
      <c r="I12" s="35"/>
      <c r="J12" s="35"/>
    </row>
    <row r="13" spans="1:11" ht="15.6" x14ac:dyDescent="0.3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24.75" customHeight="1" x14ac:dyDescent="0.3">
      <c r="A14" s="31" t="s">
        <v>19</v>
      </c>
      <c r="B14" s="37">
        <v>2</v>
      </c>
      <c r="C14" s="38" t="s">
        <v>20</v>
      </c>
      <c r="D14" s="38"/>
      <c r="E14" s="38"/>
      <c r="F14" s="38"/>
      <c r="G14" s="38"/>
      <c r="H14" s="38"/>
      <c r="I14" s="38"/>
      <c r="J14" s="38"/>
    </row>
    <row r="15" spans="1:11" ht="37.799999999999997" customHeight="1" x14ac:dyDescent="0.3">
      <c r="A15" s="31" t="s">
        <v>21</v>
      </c>
      <c r="B15" s="39">
        <v>2.6</v>
      </c>
      <c r="C15" s="38" t="s">
        <v>22</v>
      </c>
      <c r="D15" s="38"/>
      <c r="E15" s="38"/>
      <c r="F15" s="38"/>
      <c r="G15" s="38"/>
      <c r="H15" s="38"/>
      <c r="I15" s="38"/>
      <c r="J15" s="38"/>
    </row>
    <row r="16" spans="1:11" x14ac:dyDescent="0.3">
      <c r="A16" s="31" t="s">
        <v>23</v>
      </c>
      <c r="B16" s="40" t="s">
        <v>24</v>
      </c>
      <c r="C16" s="38" t="s">
        <v>25</v>
      </c>
      <c r="D16" s="38"/>
      <c r="E16" s="38"/>
      <c r="F16" s="38"/>
      <c r="G16" s="38"/>
      <c r="H16" s="38"/>
      <c r="I16" s="38"/>
      <c r="J16" s="38"/>
    </row>
    <row r="17" spans="1:13" ht="15.6" x14ac:dyDescent="0.3">
      <c r="A17" s="25" t="s">
        <v>26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3" ht="29.25" customHeight="1" x14ac:dyDescent="0.3">
      <c r="A18" s="31" t="s">
        <v>27</v>
      </c>
      <c r="B18" s="34" t="s">
        <v>28</v>
      </c>
      <c r="C18" s="34"/>
      <c r="D18" s="34"/>
      <c r="E18" s="34"/>
      <c r="F18" s="34"/>
      <c r="G18" s="34"/>
      <c r="H18" s="34"/>
      <c r="I18" s="34"/>
      <c r="J18" s="34"/>
    </row>
    <row r="19" spans="1:13" ht="31.2" customHeight="1" x14ac:dyDescent="0.3">
      <c r="A19" s="41" t="s">
        <v>29</v>
      </c>
      <c r="B19" s="34" t="s">
        <v>30</v>
      </c>
      <c r="C19" s="34"/>
      <c r="D19" s="34"/>
      <c r="E19" s="34"/>
      <c r="F19" s="34"/>
      <c r="G19" s="34"/>
      <c r="H19" s="34"/>
      <c r="I19" s="34"/>
      <c r="J19" s="34"/>
    </row>
    <row r="20" spans="1:13" ht="65.400000000000006" customHeight="1" x14ac:dyDescent="0.3">
      <c r="A20" s="41" t="s">
        <v>31</v>
      </c>
      <c r="B20" s="34" t="s">
        <v>32</v>
      </c>
      <c r="C20" s="34"/>
      <c r="D20" s="34"/>
      <c r="E20" s="34"/>
      <c r="F20" s="34"/>
      <c r="G20" s="34"/>
      <c r="H20" s="34"/>
      <c r="I20" s="34"/>
      <c r="J20" s="34"/>
    </row>
    <row r="21" spans="1:13" x14ac:dyDescent="0.3">
      <c r="A21" s="41" t="s">
        <v>33</v>
      </c>
      <c r="B21" s="34"/>
      <c r="C21" s="34"/>
      <c r="D21" s="34"/>
      <c r="E21" s="34"/>
      <c r="F21" s="34"/>
      <c r="G21" s="34"/>
      <c r="H21" s="34"/>
      <c r="I21" s="34"/>
      <c r="J21" s="34"/>
      <c r="K21" s="5"/>
    </row>
    <row r="22" spans="1:13" ht="15.6" x14ac:dyDescent="0.3">
      <c r="A22" s="42" t="s">
        <v>34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3" ht="15.6" x14ac:dyDescent="0.3">
      <c r="A23" s="43" t="s">
        <v>35</v>
      </c>
      <c r="B23" s="43"/>
      <c r="C23" s="43"/>
      <c r="D23" s="43"/>
      <c r="E23" s="43"/>
      <c r="F23" s="43"/>
      <c r="G23" s="43"/>
      <c r="H23" s="43"/>
      <c r="I23" s="43"/>
      <c r="J23" s="43"/>
      <c r="K23" s="5"/>
    </row>
    <row r="24" spans="1:13" ht="15" customHeight="1" x14ac:dyDescent="0.3">
      <c r="A24" s="44" t="s">
        <v>36</v>
      </c>
      <c r="B24" s="44"/>
      <c r="C24" s="44" t="s">
        <v>37</v>
      </c>
      <c r="D24" s="44"/>
      <c r="E24" s="44"/>
      <c r="F24" s="44" t="s">
        <v>38</v>
      </c>
      <c r="G24" s="44"/>
      <c r="H24" s="44"/>
      <c r="I24" s="44" t="s">
        <v>39</v>
      </c>
      <c r="J24" s="44"/>
    </row>
    <row r="25" spans="1:13" x14ac:dyDescent="0.3">
      <c r="A25" s="45">
        <v>463628671</v>
      </c>
      <c r="B25" s="45"/>
      <c r="C25" s="45">
        <v>471326724</v>
      </c>
      <c r="D25" s="45"/>
      <c r="E25" s="45"/>
      <c r="F25" s="46">
        <v>153507410.88</v>
      </c>
      <c r="G25" s="47"/>
      <c r="H25" s="48"/>
      <c r="I25" s="49">
        <f>IF(F25&gt;0,F25/C25,0)</f>
        <v>0.32569214318515916</v>
      </c>
      <c r="J25" s="49"/>
      <c r="M25" s="50"/>
    </row>
    <row r="26" spans="1:13" ht="15.6" x14ac:dyDescent="0.3">
      <c r="A26" s="43" t="s">
        <v>40</v>
      </c>
      <c r="B26" s="43"/>
      <c r="C26" s="43"/>
      <c r="D26" s="43"/>
      <c r="E26" s="43"/>
      <c r="F26" s="43"/>
      <c r="G26" s="43"/>
      <c r="H26" s="43"/>
      <c r="I26" s="43"/>
      <c r="J26" s="43"/>
      <c r="K26" s="5"/>
    </row>
    <row r="27" spans="1:13" x14ac:dyDescent="0.3">
      <c r="A27" s="51" t="s">
        <v>79</v>
      </c>
      <c r="B27" s="52"/>
      <c r="C27" s="53" t="s">
        <v>41</v>
      </c>
      <c r="D27" s="54"/>
      <c r="E27" s="53" t="s">
        <v>42</v>
      </c>
      <c r="F27" s="55"/>
      <c r="G27" s="53" t="s">
        <v>43</v>
      </c>
      <c r="H27" s="53"/>
      <c r="I27" s="53" t="s">
        <v>44</v>
      </c>
      <c r="J27" s="54"/>
    </row>
    <row r="28" spans="1:13" ht="40.799999999999997" customHeight="1" x14ac:dyDescent="0.3">
      <c r="A28" s="56" t="s">
        <v>45</v>
      </c>
      <c r="B28" s="56" t="s">
        <v>46</v>
      </c>
      <c r="C28" s="56" t="s">
        <v>47</v>
      </c>
      <c r="D28" s="56" t="s">
        <v>48</v>
      </c>
      <c r="E28" s="56" t="s">
        <v>49</v>
      </c>
      <c r="F28" s="56" t="s">
        <v>50</v>
      </c>
      <c r="G28" s="56" t="s">
        <v>51</v>
      </c>
      <c r="H28" s="56" t="s">
        <v>52</v>
      </c>
      <c r="I28" s="56" t="s">
        <v>53</v>
      </c>
      <c r="J28" s="56" t="s">
        <v>54</v>
      </c>
      <c r="K28" t="s">
        <v>55</v>
      </c>
      <c r="M28" s="50"/>
    </row>
    <row r="29" spans="1:13" ht="34.799999999999997" customHeight="1" x14ac:dyDescent="0.3">
      <c r="A29" s="57" t="s">
        <v>56</v>
      </c>
      <c r="B29" s="58" t="s">
        <v>57</v>
      </c>
      <c r="C29" s="59">
        <v>8</v>
      </c>
      <c r="D29" s="59">
        <v>2000000</v>
      </c>
      <c r="E29" s="60">
        <v>0</v>
      </c>
      <c r="F29" s="60">
        <v>0</v>
      </c>
      <c r="G29" s="60">
        <v>0</v>
      </c>
      <c r="H29" s="60">
        <v>0</v>
      </c>
      <c r="I29" s="61">
        <f>IF(G29&gt;0,G29/Tabla1[[#This Row],[Física
(C)]],0)</f>
        <v>0</v>
      </c>
      <c r="J29" s="62">
        <f>IF(H29&gt;0,H29/Tabla1[[#This Row],[Financiera
(D)]],0)</f>
        <v>0</v>
      </c>
      <c r="K29"/>
    </row>
    <row r="30" spans="1:13" ht="39.6" customHeight="1" x14ac:dyDescent="0.3">
      <c r="A30" s="57" t="s">
        <v>58</v>
      </c>
      <c r="B30" s="58" t="s">
        <v>59</v>
      </c>
      <c r="C30" s="59">
        <v>18</v>
      </c>
      <c r="D30" s="59">
        <v>5405000</v>
      </c>
      <c r="E30" s="60">
        <v>43</v>
      </c>
      <c r="F30" s="60">
        <v>6031200</v>
      </c>
      <c r="G30" s="60">
        <v>43</v>
      </c>
      <c r="H30" s="60">
        <v>6120000</v>
      </c>
      <c r="I30" s="61">
        <f>IF(G30&gt;0,G30/Tabla1[[#This Row],[Física
(C)]],0)</f>
        <v>1</v>
      </c>
      <c r="J30" s="62">
        <f>IF(H30&gt;0,H30/Tabla1[[#This Row],[Financiera
(D)]],0)</f>
        <v>1.0147234381217669</v>
      </c>
      <c r="K30"/>
    </row>
    <row r="31" spans="1:13" ht="33.6" customHeight="1" x14ac:dyDescent="0.3">
      <c r="A31" s="57" t="s">
        <v>60</v>
      </c>
      <c r="B31" s="58" t="s">
        <v>61</v>
      </c>
      <c r="C31" s="59">
        <v>10000</v>
      </c>
      <c r="D31" s="59">
        <v>5900000</v>
      </c>
      <c r="E31" s="60">
        <v>2020</v>
      </c>
      <c r="F31" s="60">
        <v>4700000</v>
      </c>
      <c r="G31" s="60">
        <v>2092</v>
      </c>
      <c r="H31" s="60">
        <v>560465</v>
      </c>
      <c r="I31" s="61">
        <f>IF(G31&gt;0,G31/Tabla1[[#This Row],[Física
(C)]],0)</f>
        <v>1.0356435643564357</v>
      </c>
      <c r="J31" s="62">
        <f>IF(H31&gt;0,H31/Tabla1[[#This Row],[Financiera
(D)]],0)</f>
        <v>0.11924787234042553</v>
      </c>
      <c r="K31"/>
    </row>
    <row r="32" spans="1:13" ht="51.6" customHeight="1" x14ac:dyDescent="0.3">
      <c r="A32" s="57" t="s">
        <v>62</v>
      </c>
      <c r="B32" s="58" t="s">
        <v>63</v>
      </c>
      <c r="C32" s="59">
        <v>200000</v>
      </c>
      <c r="D32" s="59">
        <v>180000000</v>
      </c>
      <c r="E32" s="60">
        <v>0</v>
      </c>
      <c r="F32" s="60">
        <v>0</v>
      </c>
      <c r="G32" s="60">
        <v>0</v>
      </c>
      <c r="H32" s="60">
        <v>0</v>
      </c>
      <c r="I32" s="61">
        <f>IF(G32&gt;0,G32/Tabla1[[#This Row],[Física
(C)]],0)</f>
        <v>0</v>
      </c>
      <c r="J32" s="62">
        <f>IF(H32&gt;0,H32/Tabla1[[#This Row],[Financiera
(D)]],0)</f>
        <v>0</v>
      </c>
      <c r="K32"/>
    </row>
    <row r="33" spans="1:11" ht="73.2" customHeight="1" x14ac:dyDescent="0.3">
      <c r="A33" s="57" t="s">
        <v>64</v>
      </c>
      <c r="B33" s="58" t="s">
        <v>63</v>
      </c>
      <c r="C33" s="59">
        <v>28378</v>
      </c>
      <c r="D33" s="59">
        <v>220500000</v>
      </c>
      <c r="E33" s="60">
        <v>10600</v>
      </c>
      <c r="F33" s="60">
        <v>89085659</v>
      </c>
      <c r="G33" s="60">
        <v>17615</v>
      </c>
      <c r="H33" s="60">
        <v>105127598.14</v>
      </c>
      <c r="I33" s="61">
        <f>IF(G33&gt;0,G33/Tabla1[[#This Row],[Física
(C)]],0)</f>
        <v>1.6617924528301886</v>
      </c>
      <c r="J33" s="62">
        <f>IF(H33&gt;0,H33/Tabla1[[#This Row],[Financiera
(D)]],0)</f>
        <v>1.1800731938234863</v>
      </c>
      <c r="K33"/>
    </row>
    <row r="34" spans="1:11" ht="15.6" x14ac:dyDescent="0.3">
      <c r="A34" s="42" t="s">
        <v>65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1" ht="15.6" x14ac:dyDescent="0.3">
      <c r="A35" s="43" t="s">
        <v>66</v>
      </c>
      <c r="B35" s="43"/>
      <c r="C35" s="43"/>
      <c r="D35" s="43"/>
      <c r="E35" s="43"/>
      <c r="F35" s="43"/>
      <c r="G35" s="43"/>
      <c r="H35" s="43"/>
      <c r="I35" s="43"/>
      <c r="J35" s="43"/>
      <c r="K35" s="5"/>
    </row>
    <row r="36" spans="1:11" ht="73.2" customHeight="1" x14ac:dyDescent="0.3">
      <c r="A36" s="63" t="s">
        <v>67</v>
      </c>
      <c r="B36" s="34" t="s">
        <v>68</v>
      </c>
      <c r="C36" s="34"/>
      <c r="D36" s="34"/>
      <c r="E36" s="34"/>
      <c r="F36" s="34"/>
      <c r="G36" s="34"/>
      <c r="H36" s="34"/>
      <c r="I36" s="34"/>
      <c r="J36" s="34"/>
    </row>
    <row r="37" spans="1:11" ht="84" customHeight="1" x14ac:dyDescent="0.3">
      <c r="A37" s="63" t="s">
        <v>69</v>
      </c>
      <c r="B37" s="34" t="s">
        <v>70</v>
      </c>
      <c r="C37" s="34"/>
      <c r="D37" s="34"/>
      <c r="E37" s="34"/>
      <c r="F37" s="34"/>
      <c r="G37" s="34"/>
      <c r="H37" s="34"/>
      <c r="I37" s="34"/>
      <c r="J37" s="34"/>
    </row>
    <row r="38" spans="1:11" ht="51.6" customHeight="1" x14ac:dyDescent="0.3">
      <c r="A38" s="64" t="s">
        <v>71</v>
      </c>
      <c r="B38" s="34" t="s">
        <v>75</v>
      </c>
      <c r="C38" s="34"/>
      <c r="D38" s="34"/>
      <c r="E38" s="34"/>
      <c r="F38" s="34"/>
      <c r="G38" s="34"/>
      <c r="H38" s="34"/>
      <c r="I38" s="34"/>
      <c r="J38" s="34"/>
    </row>
    <row r="39" spans="1:11" ht="265.8" customHeight="1" x14ac:dyDescent="0.3">
      <c r="A39" s="63" t="s">
        <v>72</v>
      </c>
      <c r="B39" s="65" t="s">
        <v>78</v>
      </c>
      <c r="C39" s="34"/>
      <c r="D39" s="34"/>
      <c r="E39" s="34"/>
      <c r="F39" s="34"/>
      <c r="G39" s="34"/>
      <c r="H39" s="34"/>
      <c r="I39" s="34"/>
      <c r="J39" s="34"/>
    </row>
    <row r="40" spans="1:11" ht="15.6" x14ac:dyDescent="0.3">
      <c r="A40" s="42" t="s">
        <v>73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1" ht="15.6" x14ac:dyDescent="0.3">
      <c r="A41" s="66" t="s">
        <v>74</v>
      </c>
      <c r="B41" s="66"/>
      <c r="C41" s="66"/>
      <c r="D41" s="66"/>
      <c r="E41" s="66"/>
      <c r="F41" s="66"/>
      <c r="G41" s="66"/>
      <c r="H41" s="66"/>
      <c r="I41" s="66"/>
      <c r="J41" s="66"/>
      <c r="K41" s="5"/>
    </row>
    <row r="42" spans="1:11" ht="37.799999999999997" customHeight="1" x14ac:dyDescent="0.3">
      <c r="A42" s="67"/>
      <c r="B42" s="68"/>
      <c r="C42" s="68"/>
      <c r="D42" s="68"/>
      <c r="E42" s="68"/>
      <c r="F42" s="68"/>
      <c r="G42" s="68"/>
      <c r="H42" s="68"/>
      <c r="I42" s="68"/>
      <c r="J42" s="68"/>
    </row>
    <row r="43" spans="1:11" ht="21" customHeight="1" x14ac:dyDescent="0.3">
      <c r="A43" s="69" t="s">
        <v>76</v>
      </c>
      <c r="B43" s="70"/>
      <c r="C43" s="70"/>
      <c r="D43" s="70"/>
      <c r="E43" s="70"/>
      <c r="F43" s="70"/>
      <c r="G43" s="70"/>
      <c r="H43" s="70"/>
      <c r="I43" s="70"/>
      <c r="J43" s="70"/>
    </row>
    <row r="44" spans="1:11" ht="23.4" customHeight="1" x14ac:dyDescent="0.3">
      <c r="A44" s="71" t="s">
        <v>77</v>
      </c>
    </row>
    <row r="45" spans="1:11" ht="26.4" customHeight="1" x14ac:dyDescent="0.3"/>
  </sheetData>
  <mergeCells count="47">
    <mergeCell ref="A40:J40"/>
    <mergeCell ref="A41:J41"/>
    <mergeCell ref="A34:J34"/>
    <mergeCell ref="A35:J35"/>
    <mergeCell ref="B36:J36"/>
    <mergeCell ref="B37:J37"/>
    <mergeCell ref="B38:J38"/>
    <mergeCell ref="B39:J39"/>
    <mergeCell ref="A26:J26"/>
    <mergeCell ref="A27:B27"/>
    <mergeCell ref="C27:D27"/>
    <mergeCell ref="E27:F27"/>
    <mergeCell ref="G27:H27"/>
    <mergeCell ref="I27:J27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1249A1B6-7EFD-45CA-A51D-CDC12EDFF456}"/>
    <dataValidation allowBlank="1" showInputMessage="1" prompt="Nombre del capítulo" sqref="B8:J10" xr:uid="{31DEE7C9-68B8-4A4D-8399-495D0FA26C9A}"/>
    <dataValidation allowBlank="1" showInputMessage="1" showErrorMessage="1" prompt="¿A quién va dirigido el programa?, ¿qué característica tiene esta población que requiere ser beneficiada?" sqref="B20:J20" xr:uid="{CC440F9C-90A7-4E9C-9377-AE7ED3760849}"/>
    <dataValidation allowBlank="1" showInputMessage="1" showErrorMessage="1" prompt="Nombre del producto" sqref="B36:J36" xr:uid="{DE2D43A1-C983-44C5-94CE-A39F2517E910}"/>
    <dataValidation allowBlank="1" showInputMessage="1" showErrorMessage="1" prompt="¿En qué consiste el producto? su objetivo" sqref="B37:J37" xr:uid="{157BD66A-6CB1-4CFC-A257-42654CE22843}"/>
    <dataValidation allowBlank="1" showInputMessage="1" showErrorMessage="1" prompt="1. Describir lo plasmado en el presupuesto_x000a_2. Describir lo alcanzado en términos financieros y de producción " sqref="B38:J38" xr:uid="{9E977F56-BF15-4AA0-9CD5-5395033AF1E6}"/>
    <dataValidation allowBlank="1" showInputMessage="1" showErrorMessage="1" prompt="De existir desvío, explicar razones." sqref="B39:J39" xr:uid="{E502A8A1-1776-43AB-8BAB-797C6185CD90}"/>
    <dataValidation allowBlank="1" showInputMessage="1" showErrorMessage="1" prompt="Oportunidades de mejora identificadas" sqref="A42:J42" xr:uid="{CFD8F480-481E-4080-9FBE-DCEB14509A8A}"/>
    <dataValidation allowBlank="1" showInputMessage="1" showErrorMessage="1" prompt="Presupuesto del programa" sqref="F25 A25:C25" xr:uid="{65614769-E456-452A-A2F3-091C61CD71C1}"/>
    <dataValidation allowBlank="1" showInputMessage="1" showErrorMessage="1" prompt="¿En qué consiste el programa?" sqref="B19:J19" xr:uid="{50025F7C-FB69-4F60-98B1-87CB62911098}"/>
    <dataValidation allowBlank="1" showInputMessage="1" showErrorMessage="1" prompt="Nombre de cada producto" sqref="A28:A33" xr:uid="{E6D7469D-4CB8-44E2-A78D-14FB65B69E26}"/>
    <dataValidation allowBlank="1" showInputMessage="1" showErrorMessage="1" prompt="Nombre del indicador" sqref="B28:B33" xr:uid="{2CC85170-8BC3-4587-864E-98DC9CA02BE5}"/>
    <dataValidation allowBlank="1" showInputMessage="1" showErrorMessage="1" prompt="Meta anual del indicador" sqref="E28 C28:C33 D29:D33" xr:uid="{B96C5A77-68FF-49E2-BE87-525DC6D07C38}"/>
    <dataValidation allowBlank="1" showInputMessage="1" showErrorMessage="1" prompt="Monto presupuestado para el producto" sqref="F28 D28 E29:H33" xr:uid="{237AA932-BDB8-4737-8BE0-4BA9A7D9A4DB}"/>
    <dataValidation allowBlank="1" showInputMessage="1" showErrorMessage="1" prompt="Meta alcanzada en el trimestre" sqref="G28" xr:uid="{68F10693-E71F-444F-9F9E-95E0872D0327}"/>
    <dataValidation allowBlank="1" showInputMessage="1" showErrorMessage="1" prompt="Monto ejecutado en el trimestre" sqref="H28" xr:uid="{52B4C63A-5353-4D16-8713-3D95A59CA22E}"/>
  </dataValidations>
  <pageMargins left="0.70866141732283472" right="0.70866141732283472" top="0.74803149606299213" bottom="0.74803149606299213" header="0.31496062992125984" footer="0.31496062992125984"/>
  <pageSetup scale="60" fitToHeight="0" orientation="landscape" horizontalDpi="300" verticalDpi="300" r:id="rId1"/>
  <rowBreaks count="1" manualBreakCount="1">
    <brk id="32" max="10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semestre 2025</vt:lpstr>
      <vt:lpstr>'1er semestre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Zaidy María Guillen Alvarez</cp:lastModifiedBy>
  <cp:lastPrinted>2025-07-18T19:56:49Z</cp:lastPrinted>
  <dcterms:created xsi:type="dcterms:W3CDTF">2025-07-18T15:38:38Z</dcterms:created>
  <dcterms:modified xsi:type="dcterms:W3CDTF">2025-07-18T20:00:04Z</dcterms:modified>
</cp:coreProperties>
</file>