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ÑO 2024\Portal Transparencia\Agosto\RRHH\"/>
    </mc:Choice>
  </mc:AlternateContent>
  <xr:revisionPtr revIDLastSave="0" documentId="13_ncr:1_{F3AAC667-9B88-48AA-9D50-CBD557D8C7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E25" i="1"/>
  <c r="B25" i="1"/>
</calcChain>
</file>

<file path=xl/sharedStrings.xml><?xml version="1.0" encoding="utf-8"?>
<sst xmlns="http://schemas.openxmlformats.org/spreadsheetml/2006/main" count="102" uniqueCount="65">
  <si>
    <t>DIRECCIÓN DE RECURSOS HUMANOS</t>
  </si>
  <si>
    <t>DEPTO. REGISTRO, CONTROL &amp; NOMINA</t>
  </si>
  <si>
    <t>REPORTE DE PERSONAL EN TRAMITE DE PENSION - CORRESPONDIENTE A AGOSTO DE 2024</t>
  </si>
  <si>
    <t>NOMBRE Y APELLIDO</t>
  </si>
  <si>
    <t>CARGO</t>
  </si>
  <si>
    <t>DIRECCIÓN O DEPARTAMENTO</t>
  </si>
  <si>
    <t>CATEGORIA DEL SERVIDOR</t>
  </si>
  <si>
    <t>INGRESO BRUTO</t>
  </si>
  <si>
    <t>ISR</t>
  </si>
  <si>
    <t>SFS</t>
  </si>
  <si>
    <t>AFP</t>
  </si>
  <si>
    <t>OTROS DESC</t>
  </si>
  <si>
    <t>INGRESO NETO</t>
  </si>
  <si>
    <t>GENERO</t>
  </si>
  <si>
    <t>JUAN CARABALLO</t>
  </si>
  <si>
    <t>VIGILANTE</t>
  </si>
  <si>
    <t>MINISTERIO DE CULTURA</t>
  </si>
  <si>
    <t>CARRERA ADMINISTRATIVA</t>
  </si>
  <si>
    <t>M</t>
  </si>
  <si>
    <t>ANGEL VINICIO TEJEDA SOTO</t>
  </si>
  <si>
    <t>SERENO</t>
  </si>
  <si>
    <t>ESTATUTO SIMPLIFICADO</t>
  </si>
  <si>
    <t>HECTOR GONZALEZ</t>
  </si>
  <si>
    <t>ISIDRA VALLEJO</t>
  </si>
  <si>
    <t>CONSERJE</t>
  </si>
  <si>
    <t>F</t>
  </si>
  <si>
    <t>JOSEFA SOTO DE GUZMAN</t>
  </si>
  <si>
    <t>SEC. AUX. I</t>
  </si>
  <si>
    <t>RAFAEL ABREU JESUS</t>
  </si>
  <si>
    <t>CHOFER I</t>
  </si>
  <si>
    <t>LUISA SANTANA</t>
  </si>
  <si>
    <t>COORD. DE RECURSOS HUMANOS</t>
  </si>
  <si>
    <t>VICEMINISTERIO DE PATRIMONIO CULTURAL</t>
  </si>
  <si>
    <t>MAIRA MEJIA MELO</t>
  </si>
  <si>
    <t>ENC. FILMOTECA</t>
  </si>
  <si>
    <t>ORISTELIA ARIAS MOSCAT</t>
  </si>
  <si>
    <t>ENC. CONTROL DE CALIDAD</t>
  </si>
  <si>
    <t>DULCE MARIA MIRANDA HERRERA DE CRUZ</t>
  </si>
  <si>
    <t>ASISTENTE</t>
  </si>
  <si>
    <t>VICEMINISTERIO DE INDUSTRIAS CULTURALES</t>
  </si>
  <si>
    <t>EMPLEADO DE CONFIANZA</t>
  </si>
  <si>
    <t>BERNARDINA SANTANA</t>
  </si>
  <si>
    <t>SECRETARIA AUXILIAR</t>
  </si>
  <si>
    <t>DIRECCION DE PARTICIPACION POPULAR</t>
  </si>
  <si>
    <t>SELVIDO ANTONIO CANDELARIA GONZALEZ</t>
  </si>
  <si>
    <t>DIRECTOR (A)</t>
  </si>
  <si>
    <t>CENTRO NACIONAL DE ARTESANIA</t>
  </si>
  <si>
    <t>TRAMITE DE PENSION</t>
  </si>
  <si>
    <t>IRMA MARIA VASQUEZ UREÑA</t>
  </si>
  <si>
    <t>MONITOR B</t>
  </si>
  <si>
    <t>COMISION NACIONAL DE ESPECTACULOS PUBLICOS Y RADIOFONIA</t>
  </si>
  <si>
    <t>RAFAEL BIENVENIDO PEREZ ESPINAL</t>
  </si>
  <si>
    <t>ENC. DEPTO. DE ACTIVO FIJO</t>
  </si>
  <si>
    <t>DEPARTAMENTO DE ACTIVO FIJO</t>
  </si>
  <si>
    <t>RAFAEL ERNESTO JOVINE CEBALLOS</t>
  </si>
  <si>
    <t>AUXILIAR OFICINA</t>
  </si>
  <si>
    <t>GEORGE RIPLEY GOMEZ</t>
  </si>
  <si>
    <t>ENCARGADO (A)</t>
  </si>
  <si>
    <t>DEPARTAMENTO DE PATRIMONIO CULTURAL INMATERIAL</t>
  </si>
  <si>
    <t>LEON FLORIMON ROSARIO</t>
  </si>
  <si>
    <t>CHOFER II</t>
  </si>
  <si>
    <t>DIVISION DE TRANSPORTE</t>
  </si>
  <si>
    <t>TOTAL</t>
  </si>
  <si>
    <t>Lorena Jiménez</t>
  </si>
  <si>
    <t>Directora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</si>
</sst>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Gotham"/>
    </font>
    <font>
      <b/>
      <sz val="10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14" fontId="2" fillId="0" borderId="0" xfId="1" applyNumberFormat="1" applyFont="1" applyAlignment="1">
      <alignment vertical="top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10" fillId="0" borderId="0" xfId="2" applyFont="1" applyAlignment="1">
      <alignment vertical="top"/>
    </xf>
    <xf numFmtId="43" fontId="9" fillId="0" borderId="0" xfId="1" applyFont="1" applyFill="1" applyBorder="1" applyAlignment="1">
      <alignment vertical="top" wrapText="1"/>
    </xf>
    <xf numFmtId="43" fontId="9" fillId="0" borderId="0" xfId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2" fillId="0" borderId="0" xfId="0" applyFont="1"/>
    <xf numFmtId="0" fontId="0" fillId="0" borderId="1" xfId="0" applyBorder="1"/>
  </cellXfs>
  <cellStyles count="3">
    <cellStyle name="Millares" xfId="1" builtinId="3"/>
    <cellStyle name="Normal" xfId="0" builtinId="0"/>
    <cellStyle name="Normal_datos" xfId="2" xr:uid="{BD7506F9-548E-4914-A07D-B20F25E1970E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2012138</xdr:colOff>
      <xdr:row>5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A5FB55-1CE8-409E-8AFD-ABE9C5231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012137" cy="10667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2513ADB-6282-4358-A81B-C13F4FDC4749}" name="Tabla7" displayName="Tabla7" ref="A7:K25" totalsRowCount="1" headerRowDxfId="24" dataDxfId="23" totalsRowDxfId="22">
  <tableColumns count="11">
    <tableColumn id="1" xr3:uid="{715E0CEB-1B2B-4919-B5FB-ABD948625BBF}" name="NOMBRE Y APELLIDO" totalsRowLabel="TOTAL" dataDxfId="21" totalsRowDxfId="20"/>
    <tableColumn id="13" xr3:uid="{88C84292-B182-4EF7-9F35-5CC583C87D10}" name="CARGO" totalsRowFunction="count" dataDxfId="19" totalsRowDxfId="18"/>
    <tableColumn id="6" xr3:uid="{42EBC4CE-B54D-4663-9112-A53E59878E07}" name="DIRECCIÓN O DEPARTAMENTO" dataDxfId="17" totalsRowDxfId="16"/>
    <tableColumn id="4" xr3:uid="{B6677E5B-FE8E-41E9-A51F-B2155DB54A03}" name="CATEGORIA DEL SERVIDOR" dataDxfId="15" totalsRowDxfId="14"/>
    <tableColumn id="5" xr3:uid="{F642BDA8-F4D4-4721-AFCF-85627EDEEC9D}" name="INGRESO BRUTO" totalsRowFunction="sum" dataDxfId="13" totalsRowDxfId="12"/>
    <tableColumn id="8" xr3:uid="{DFC61C72-850A-4BC8-A3B6-F757C06939B1}" name="ISR" totalsRowFunction="sum" dataDxfId="11" totalsRowDxfId="10"/>
    <tableColumn id="9" xr3:uid="{884A2446-AD98-414D-B90C-EB1DB128D121}" name="SFS" totalsRowFunction="sum" dataDxfId="9" totalsRowDxfId="8"/>
    <tableColumn id="7" xr3:uid="{7E523D4F-FB25-4837-B299-FB9DDDC0660C}" name="AFP" totalsRowFunction="sum" dataDxfId="7" totalsRowDxfId="6"/>
    <tableColumn id="11" xr3:uid="{301244AB-F6CA-461F-B09E-96B94380BD95}" name="OTROS DESC" totalsRowFunction="custom" dataDxfId="5" totalsRowDxfId="4">
      <totalsRowFormula>SUBTOTAL(109,Tabla7[INGRESO NETO])</totalsRowFormula>
    </tableColumn>
    <tableColumn id="12" xr3:uid="{E4C4080A-A927-4552-A892-8DD967CF40B3}" name="INGRESO NETO" totalsRowFunction="sum" dataDxfId="3" totalsRowDxfId="2"/>
    <tableColumn id="2" xr3:uid="{49677A5F-B2FC-430B-A133-B114456D240A}" name="GENERO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13" workbookViewId="0">
      <selection activeCell="B29" sqref="B29"/>
    </sheetView>
  </sheetViews>
  <sheetFormatPr baseColWidth="10" defaultColWidth="9.140625" defaultRowHeight="15"/>
  <cols>
    <col min="1" max="1" width="42" bestFit="1" customWidth="1"/>
    <col min="2" max="2" width="35.28515625" customWidth="1"/>
    <col min="3" max="3" width="41.140625" customWidth="1"/>
    <col min="4" max="4" width="28.42578125" customWidth="1"/>
    <col min="5" max="5" width="12.5703125" customWidth="1"/>
    <col min="6" max="8" width="10.28515625" bestFit="1" customWidth="1"/>
    <col min="9" max="9" width="11.85546875" bestFit="1" customWidth="1"/>
    <col min="10" max="10" width="11.28515625" bestFit="1" customWidth="1"/>
    <col min="11" max="11" width="9.7109375" bestFit="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3" t="s">
        <v>0</v>
      </c>
      <c r="C3" s="1"/>
      <c r="D3" s="1"/>
      <c r="E3" s="2"/>
      <c r="F3" s="2"/>
      <c r="G3" s="2"/>
      <c r="H3" s="2"/>
      <c r="I3" s="2"/>
      <c r="J3" s="2"/>
      <c r="K3" s="2"/>
    </row>
    <row r="4" spans="1:11">
      <c r="A4" s="1"/>
      <c r="B4" s="4" t="s">
        <v>1</v>
      </c>
      <c r="C4" s="1"/>
      <c r="D4" s="1"/>
      <c r="E4" s="2"/>
      <c r="F4" s="2"/>
      <c r="G4" s="2"/>
      <c r="H4" s="2"/>
      <c r="I4" s="2"/>
      <c r="J4" s="2"/>
      <c r="K4" s="2"/>
    </row>
    <row r="5" spans="1:11">
      <c r="A5" s="5"/>
      <c r="B5" s="4" t="s">
        <v>2</v>
      </c>
      <c r="C5" s="5"/>
      <c r="D5" s="5"/>
      <c r="E5" s="6"/>
      <c r="F5" s="6"/>
      <c r="G5" s="6"/>
      <c r="H5" s="6"/>
      <c r="I5" s="6"/>
      <c r="J5" s="7">
        <v>45545</v>
      </c>
      <c r="K5" s="6"/>
    </row>
    <row r="6" spans="1:11">
      <c r="A6" s="5"/>
      <c r="B6" s="5"/>
      <c r="C6" s="4"/>
      <c r="D6" s="6"/>
      <c r="E6" s="6"/>
      <c r="F6" s="6"/>
      <c r="G6" s="6"/>
      <c r="H6" s="6"/>
      <c r="I6" s="6"/>
      <c r="J6" s="6"/>
      <c r="K6" s="6"/>
    </row>
    <row r="7" spans="1:11" ht="25.5">
      <c r="A7" s="8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  <c r="K7" s="8" t="s">
        <v>13</v>
      </c>
    </row>
    <row r="8" spans="1:11">
      <c r="A8" s="9" t="s">
        <v>14</v>
      </c>
      <c r="B8" s="9" t="s">
        <v>15</v>
      </c>
      <c r="C8" s="9" t="s">
        <v>16</v>
      </c>
      <c r="D8" s="10" t="s">
        <v>17</v>
      </c>
      <c r="E8" s="11">
        <v>18000</v>
      </c>
      <c r="F8" s="11">
        <v>0</v>
      </c>
      <c r="G8" s="11">
        <v>516.6</v>
      </c>
      <c r="H8" s="11">
        <v>547.20000000000005</v>
      </c>
      <c r="I8" s="11">
        <v>10685.12</v>
      </c>
      <c r="J8" s="12">
        <v>6251.08</v>
      </c>
      <c r="K8" s="13" t="s">
        <v>18</v>
      </c>
    </row>
    <row r="9" spans="1:11">
      <c r="A9" s="9" t="s">
        <v>19</v>
      </c>
      <c r="B9" s="9" t="s">
        <v>20</v>
      </c>
      <c r="C9" s="9" t="s">
        <v>16</v>
      </c>
      <c r="D9" s="10" t="s">
        <v>21</v>
      </c>
      <c r="E9" s="11">
        <v>10000</v>
      </c>
      <c r="F9" s="11">
        <v>0</v>
      </c>
      <c r="G9" s="11">
        <v>287</v>
      </c>
      <c r="H9" s="11">
        <v>304</v>
      </c>
      <c r="I9" s="11">
        <v>375</v>
      </c>
      <c r="J9" s="12">
        <v>9034</v>
      </c>
      <c r="K9" s="13" t="s">
        <v>18</v>
      </c>
    </row>
    <row r="10" spans="1:11">
      <c r="A10" s="9" t="s">
        <v>22</v>
      </c>
      <c r="B10" s="9" t="s">
        <v>20</v>
      </c>
      <c r="C10" s="9" t="s">
        <v>16</v>
      </c>
      <c r="D10" s="10" t="s">
        <v>17</v>
      </c>
      <c r="E10" s="11">
        <v>10000</v>
      </c>
      <c r="F10" s="11">
        <v>0</v>
      </c>
      <c r="G10" s="11">
        <v>287</v>
      </c>
      <c r="H10" s="11">
        <v>304</v>
      </c>
      <c r="I10" s="11">
        <v>25</v>
      </c>
      <c r="J10" s="12">
        <v>9384</v>
      </c>
      <c r="K10" s="13" t="s">
        <v>18</v>
      </c>
    </row>
    <row r="11" spans="1:11">
      <c r="A11" s="9" t="s">
        <v>23</v>
      </c>
      <c r="B11" s="9" t="s">
        <v>24</v>
      </c>
      <c r="C11" s="9" t="s">
        <v>16</v>
      </c>
      <c r="D11" s="10" t="s">
        <v>17</v>
      </c>
      <c r="E11" s="11">
        <v>10000</v>
      </c>
      <c r="F11" s="11">
        <v>0</v>
      </c>
      <c r="G11" s="11">
        <v>287</v>
      </c>
      <c r="H11" s="11">
        <v>304</v>
      </c>
      <c r="I11" s="11">
        <v>375</v>
      </c>
      <c r="J11" s="12">
        <v>9034</v>
      </c>
      <c r="K11" s="13" t="s">
        <v>25</v>
      </c>
    </row>
    <row r="12" spans="1:11">
      <c r="A12" s="9" t="s">
        <v>26</v>
      </c>
      <c r="B12" s="9" t="s">
        <v>27</v>
      </c>
      <c r="C12" s="9" t="s">
        <v>16</v>
      </c>
      <c r="D12" s="10" t="s">
        <v>21</v>
      </c>
      <c r="E12" s="11">
        <v>10000</v>
      </c>
      <c r="F12" s="11">
        <v>0</v>
      </c>
      <c r="G12" s="11">
        <v>287</v>
      </c>
      <c r="H12" s="11">
        <v>304</v>
      </c>
      <c r="I12" s="11">
        <v>375</v>
      </c>
      <c r="J12" s="12">
        <v>9034</v>
      </c>
      <c r="K12" s="13" t="s">
        <v>25</v>
      </c>
    </row>
    <row r="13" spans="1:11">
      <c r="A13" s="9" t="s">
        <v>28</v>
      </c>
      <c r="B13" s="9" t="s">
        <v>29</v>
      </c>
      <c r="C13" s="9" t="s">
        <v>16</v>
      </c>
      <c r="D13" s="10" t="s">
        <v>17</v>
      </c>
      <c r="E13" s="11">
        <v>10000</v>
      </c>
      <c r="F13" s="11">
        <v>0</v>
      </c>
      <c r="G13" s="11">
        <v>287</v>
      </c>
      <c r="H13" s="11">
        <v>304</v>
      </c>
      <c r="I13" s="11">
        <v>5133.42</v>
      </c>
      <c r="J13" s="12">
        <v>4275.58</v>
      </c>
      <c r="K13" s="13" t="s">
        <v>18</v>
      </c>
    </row>
    <row r="14" spans="1:11">
      <c r="A14" s="9" t="s">
        <v>30</v>
      </c>
      <c r="B14" s="9" t="s">
        <v>31</v>
      </c>
      <c r="C14" s="9" t="s">
        <v>32</v>
      </c>
      <c r="D14" s="10" t="s">
        <v>17</v>
      </c>
      <c r="E14" s="11">
        <v>50000</v>
      </c>
      <c r="F14" s="11">
        <v>1854</v>
      </c>
      <c r="G14" s="11">
        <v>1435</v>
      </c>
      <c r="H14" s="11">
        <v>1520</v>
      </c>
      <c r="I14" s="11">
        <v>6671</v>
      </c>
      <c r="J14" s="12">
        <v>38520</v>
      </c>
      <c r="K14" s="13" t="s">
        <v>25</v>
      </c>
    </row>
    <row r="15" spans="1:11">
      <c r="A15" s="9" t="s">
        <v>33</v>
      </c>
      <c r="B15" s="9" t="s">
        <v>34</v>
      </c>
      <c r="C15" s="9" t="s">
        <v>32</v>
      </c>
      <c r="D15" s="10" t="s">
        <v>17</v>
      </c>
      <c r="E15" s="11">
        <v>45000</v>
      </c>
      <c r="F15" s="11">
        <v>1148.33</v>
      </c>
      <c r="G15" s="11">
        <v>1291.5</v>
      </c>
      <c r="H15" s="11">
        <v>1368</v>
      </c>
      <c r="I15" s="11">
        <v>15828.07</v>
      </c>
      <c r="J15" s="12">
        <v>25364.1</v>
      </c>
      <c r="K15" s="13" t="s">
        <v>25</v>
      </c>
    </row>
    <row r="16" spans="1:11">
      <c r="A16" s="9" t="s">
        <v>35</v>
      </c>
      <c r="B16" s="9" t="s">
        <v>36</v>
      </c>
      <c r="C16" s="9" t="s">
        <v>32</v>
      </c>
      <c r="D16" s="10" t="s">
        <v>17</v>
      </c>
      <c r="E16" s="11">
        <v>45000</v>
      </c>
      <c r="F16" s="11">
        <v>1148.33</v>
      </c>
      <c r="G16" s="11">
        <v>1291.5</v>
      </c>
      <c r="H16" s="11">
        <v>1368</v>
      </c>
      <c r="I16" s="11">
        <v>9171</v>
      </c>
      <c r="J16" s="12">
        <v>32021.17</v>
      </c>
      <c r="K16" s="13" t="s">
        <v>25</v>
      </c>
    </row>
    <row r="17" spans="1:11">
      <c r="A17" s="9" t="s">
        <v>37</v>
      </c>
      <c r="B17" s="9" t="s">
        <v>38</v>
      </c>
      <c r="C17" s="9" t="s">
        <v>39</v>
      </c>
      <c r="D17" s="10" t="s">
        <v>40</v>
      </c>
      <c r="E17" s="11">
        <v>50000</v>
      </c>
      <c r="F17" s="11">
        <v>1339.36</v>
      </c>
      <c r="G17" s="11">
        <v>1435</v>
      </c>
      <c r="H17" s="11">
        <v>1520</v>
      </c>
      <c r="I17" s="11">
        <v>4055.9199999999983</v>
      </c>
      <c r="J17" s="12">
        <v>41649.72</v>
      </c>
      <c r="K17" s="13" t="s">
        <v>25</v>
      </c>
    </row>
    <row r="18" spans="1:11">
      <c r="A18" s="9" t="s">
        <v>41</v>
      </c>
      <c r="B18" s="9" t="s">
        <v>42</v>
      </c>
      <c r="C18" s="9" t="s">
        <v>43</v>
      </c>
      <c r="D18" s="10" t="s">
        <v>21</v>
      </c>
      <c r="E18" s="11">
        <v>10000</v>
      </c>
      <c r="F18" s="11">
        <v>0</v>
      </c>
      <c r="G18" s="11">
        <v>287</v>
      </c>
      <c r="H18" s="11">
        <v>304</v>
      </c>
      <c r="I18" s="11">
        <v>1790.46</v>
      </c>
      <c r="J18" s="12">
        <v>7618.54</v>
      </c>
      <c r="K18" s="13" t="s">
        <v>25</v>
      </c>
    </row>
    <row r="19" spans="1:11">
      <c r="A19" s="9" t="s">
        <v>44</v>
      </c>
      <c r="B19" s="9" t="s">
        <v>45</v>
      </c>
      <c r="C19" s="9" t="s">
        <v>46</v>
      </c>
      <c r="D19" s="10" t="s">
        <v>47</v>
      </c>
      <c r="E19" s="11">
        <v>130000</v>
      </c>
      <c r="F19" s="11">
        <v>18733.25</v>
      </c>
      <c r="G19" s="11">
        <v>3731</v>
      </c>
      <c r="H19" s="11">
        <v>3952</v>
      </c>
      <c r="I19" s="11">
        <v>1740.4600000000064</v>
      </c>
      <c r="J19" s="12">
        <v>101843.29</v>
      </c>
      <c r="K19" s="13" t="s">
        <v>18</v>
      </c>
    </row>
    <row r="20" spans="1:11" ht="25.5">
      <c r="A20" s="9" t="s">
        <v>48</v>
      </c>
      <c r="B20" s="9" t="s">
        <v>49</v>
      </c>
      <c r="C20" s="9" t="s">
        <v>50</v>
      </c>
      <c r="D20" s="10" t="s">
        <v>47</v>
      </c>
      <c r="E20" s="11">
        <v>35000</v>
      </c>
      <c r="F20" s="11">
        <v>0</v>
      </c>
      <c r="G20" s="11">
        <v>1004.5</v>
      </c>
      <c r="H20" s="11">
        <v>1064</v>
      </c>
      <c r="I20" s="11">
        <v>7541.1699999999983</v>
      </c>
      <c r="J20" s="12">
        <v>25390.33</v>
      </c>
      <c r="K20" s="13" t="s">
        <v>25</v>
      </c>
    </row>
    <row r="21" spans="1:11">
      <c r="A21" s="9" t="s">
        <v>51</v>
      </c>
      <c r="B21" s="9" t="s">
        <v>52</v>
      </c>
      <c r="C21" s="9" t="s">
        <v>53</v>
      </c>
      <c r="D21" s="10" t="s">
        <v>47</v>
      </c>
      <c r="E21" s="11">
        <v>21735</v>
      </c>
      <c r="F21" s="11">
        <v>0</v>
      </c>
      <c r="G21" s="11">
        <v>623.79</v>
      </c>
      <c r="H21" s="11">
        <v>660.74</v>
      </c>
      <c r="I21" s="11">
        <v>474.99999999999636</v>
      </c>
      <c r="J21" s="12">
        <v>19975.47</v>
      </c>
      <c r="K21" s="13" t="s">
        <v>18</v>
      </c>
    </row>
    <row r="22" spans="1:11">
      <c r="A22" s="9" t="s">
        <v>54</v>
      </c>
      <c r="B22" s="9" t="s">
        <v>55</v>
      </c>
      <c r="C22" s="9" t="s">
        <v>53</v>
      </c>
      <c r="D22" s="10" t="s">
        <v>21</v>
      </c>
      <c r="E22" s="11">
        <v>19000.55</v>
      </c>
      <c r="F22" s="11">
        <v>0</v>
      </c>
      <c r="G22" s="11">
        <v>545.32000000000005</v>
      </c>
      <c r="H22" s="11">
        <v>577.62</v>
      </c>
      <c r="I22" s="11">
        <v>75</v>
      </c>
      <c r="J22" s="12">
        <v>17802.61</v>
      </c>
      <c r="K22" s="13" t="s">
        <v>18</v>
      </c>
    </row>
    <row r="23" spans="1:11" ht="25.5">
      <c r="A23" s="9" t="s">
        <v>56</v>
      </c>
      <c r="B23" s="9" t="s">
        <v>57</v>
      </c>
      <c r="C23" s="9" t="s">
        <v>58</v>
      </c>
      <c r="D23" s="10" t="s">
        <v>47</v>
      </c>
      <c r="E23" s="11">
        <v>115000</v>
      </c>
      <c r="F23" s="11">
        <v>15633.74</v>
      </c>
      <c r="G23" s="11">
        <v>3300.5</v>
      </c>
      <c r="H23" s="11">
        <v>3496</v>
      </c>
      <c r="I23" s="11">
        <v>39849.439999999995</v>
      </c>
      <c r="J23" s="12">
        <v>52720.32</v>
      </c>
      <c r="K23" s="13" t="s">
        <v>18</v>
      </c>
    </row>
    <row r="24" spans="1:11">
      <c r="A24" s="9" t="s">
        <v>59</v>
      </c>
      <c r="B24" s="9" t="s">
        <v>60</v>
      </c>
      <c r="C24" s="9" t="s">
        <v>61</v>
      </c>
      <c r="D24" s="10" t="s">
        <v>17</v>
      </c>
      <c r="E24" s="11">
        <v>50000</v>
      </c>
      <c r="F24" s="11">
        <v>1854</v>
      </c>
      <c r="G24" s="11">
        <v>1435</v>
      </c>
      <c r="H24" s="11">
        <v>1520</v>
      </c>
      <c r="I24" s="11">
        <v>5105</v>
      </c>
      <c r="J24" s="12">
        <v>40086</v>
      </c>
      <c r="K24" s="13" t="s">
        <v>18</v>
      </c>
    </row>
    <row r="25" spans="1:11">
      <c r="A25" s="9" t="s">
        <v>62</v>
      </c>
      <c r="B25" s="9">
        <f>SUBTOTAL(103,Tabla7[CARGO])</f>
        <v>17</v>
      </c>
      <c r="C25" s="9"/>
      <c r="D25" s="9"/>
      <c r="E25" s="14">
        <f>SUBTOTAL(109,Tabla7[INGRESO BRUTO])</f>
        <v>638735.55000000005</v>
      </c>
      <c r="F25" s="14">
        <f>SUBTOTAL(109,Tabla7[ISR])</f>
        <v>41711.01</v>
      </c>
      <c r="G25" s="14">
        <f>SUBTOTAL(109,Tabla7[SFS])</f>
        <v>18331.71</v>
      </c>
      <c r="H25" s="14">
        <f>SUBTOTAL(109,Tabla7[AFP])</f>
        <v>19417.560000000001</v>
      </c>
      <c r="I25" s="14">
        <f>SUBTOTAL(109,Tabla7[INGRESO NETO])</f>
        <v>450004.21</v>
      </c>
      <c r="J25" s="14">
        <f>SUBTOTAL(109,Tabla7[INGRESO NETO])</f>
        <v>450004.21</v>
      </c>
      <c r="K25" s="9"/>
    </row>
    <row r="28" spans="1:11">
      <c r="A28" s="16"/>
    </row>
    <row r="29" spans="1:11">
      <c r="A29" s="15" t="s">
        <v>63</v>
      </c>
    </row>
    <row r="30" spans="1:11">
      <c r="A30" t="s">
        <v>64</v>
      </c>
    </row>
  </sheetData>
  <pageMargins left="0.70866141732283472" right="0.70866141732283472" top="0.74803149606299213" bottom="0.74803149606299213" header="0.31496062992125984" footer="0.31496062992125984"/>
  <pageSetup paperSize="5" scale="70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2024-09-11T18:55:18Z</cp:lastPrinted>
  <dcterms:created xsi:type="dcterms:W3CDTF">2015-06-05T18:19:34Z</dcterms:created>
  <dcterms:modified xsi:type="dcterms:W3CDTF">2024-09-11T19:02:10Z</dcterms:modified>
</cp:coreProperties>
</file>