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5\Portal Transparencia\Abril\RR.HH\"/>
    </mc:Choice>
  </mc:AlternateContent>
  <xr:revisionPtr revIDLastSave="0" documentId="8_{B27AE1DF-C242-40C4-883A-012D28E2BBC2}" xr6:coauthVersionLast="47" xr6:coauthVersionMax="47" xr10:uidLastSave="{00000000-0000-0000-0000-000000000000}"/>
  <bookViews>
    <workbookView xWindow="-120" yWindow="-120" windowWidth="20730" windowHeight="11160" xr2:uid="{064C5B51-6278-4ACE-9F8A-9B8178F33007}"/>
  </bookViews>
  <sheets>
    <sheet name="TRAM.PENS." sheetId="1" r:id="rId1"/>
  </sheets>
  <externalReferences>
    <externalReference r:id="rId2"/>
    <externalReference r:id="rId3"/>
  </externalReferences>
  <definedNames>
    <definedName name="_xlnm.Print_Area" localSheetId="0">'TRAM.PENS.'!$A$1:$K$28</definedName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_xlnm.Print_Titles" localSheetId="0">'TRAM.PENS.'!$1:$6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E21" i="1"/>
  <c r="F21" i="1"/>
  <c r="G21" i="1"/>
  <c r="H21" i="1"/>
  <c r="I21" i="1"/>
  <c r="J21" i="1"/>
</calcChain>
</file>

<file path=xl/sharedStrings.xml><?xml version="1.0" encoding="utf-8"?>
<sst xmlns="http://schemas.openxmlformats.org/spreadsheetml/2006/main" count="86" uniqueCount="54">
  <si>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</si>
  <si>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</si>
  <si>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M</t>
  </si>
  <si>
    <t>TRAMITE DE PENSION</t>
  </si>
  <si>
    <t>DIVISION DE TRANSPORTE</t>
  </si>
  <si>
    <t>CHOFER II</t>
  </si>
  <si>
    <t>LEON FLORIMON ROSARIO</t>
  </si>
  <si>
    <t>DEPARTAMENTO DE ACTIVO FIJO</t>
  </si>
  <si>
    <t>AUXILIAR OFICINA</t>
  </si>
  <si>
    <t>RAFAEL ERNESTO JOVINE CEBALLOS</t>
  </si>
  <si>
    <t>ENC. DEPTO. DE ACTIVO FIJO</t>
  </si>
  <si>
    <t>RAFAEL BIENVENIDO PEREZ ESPINAL</t>
  </si>
  <si>
    <t>COMISION NACIONAL DE ESPECTACULOS PUBLICOS Y RADIOFONIA</t>
  </si>
  <si>
    <t>INSPECTOR DE CINE</t>
  </si>
  <si>
    <t>SOCRATES DE JESUS ACOSTA VIDAL</t>
  </si>
  <si>
    <t>F</t>
  </si>
  <si>
    <t>TEATRO NACIONAL</t>
  </si>
  <si>
    <t>AUXILIAR</t>
  </si>
  <si>
    <t>LUCIA MARIA GOMEZ CUELLO</t>
  </si>
  <si>
    <t>DIRECCION DE PARTICIPACION POPULAR</t>
  </si>
  <si>
    <t>SECRETARIA AUXILIAR</t>
  </si>
  <si>
    <t>BERNARDINA SANTANA</t>
  </si>
  <si>
    <t>VICEMINISTERIO DE PATRIMONIO CULTURAL</t>
  </si>
  <si>
    <t>CONSERJE</t>
  </si>
  <si>
    <t>ISIDRA VALLEJO</t>
  </si>
  <si>
    <t>SERENO</t>
  </si>
  <si>
    <t>HECTOR GONZALEZ</t>
  </si>
  <si>
    <t>ANGEL VINICIO TEJEDA SOTO</t>
  </si>
  <si>
    <t>ENC. CONTROL DE CALIDAD</t>
  </si>
  <si>
    <t>ORISTELIA ARIAS MOSCAT</t>
  </si>
  <si>
    <t>TECNICO DE RESTAURACION</t>
  </si>
  <si>
    <t>MARGARITA ROSARIO</t>
  </si>
  <si>
    <t>COORD. DE RECURSOS HUMANOS</t>
  </si>
  <si>
    <t>LUISA SANTANA</t>
  </si>
  <si>
    <t>VICEMINISTERIO DE INDUSTRIAS CULTURALES</t>
  </si>
  <si>
    <t>ASISTENTE</t>
  </si>
  <si>
    <t>DULCE MARIA MIRANDA HERRERA DE CRUZ</t>
  </si>
  <si>
    <t>MINISTERIO DE CULTURA</t>
  </si>
  <si>
    <t>SEC. AUX. I</t>
  </si>
  <si>
    <t>JOSEFA SOTO DE GUZMAN</t>
  </si>
  <si>
    <t>GENERO</t>
  </si>
  <si>
    <t>INGRESO NETO</t>
  </si>
  <si>
    <t>OTROS DESC</t>
  </si>
  <si>
    <t>AFP</t>
  </si>
  <si>
    <t>SFS</t>
  </si>
  <si>
    <t>ISR</t>
  </si>
  <si>
    <t>INGRESO BRUTO</t>
  </si>
  <si>
    <t>CATEGORIA DEL SERVIDOR</t>
  </si>
  <si>
    <t>DIRECCIÓN O DEPARTAMENTO</t>
  </si>
  <si>
    <t>CARGO</t>
  </si>
  <si>
    <t>NOMBRE Y APELLIDO</t>
  </si>
  <si>
    <t>REPORTE DE PERSONAL EN TRAMITE DE PENSION - CORRESPONDIENTE A ABRIL DE 2025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</si>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</sst>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Gotham"/>
    </font>
    <font>
      <sz val="10"/>
      <name val="Calibri"/>
      <family val="2"/>
      <scheme val="minor"/>
    </font>
    <font>
      <sz val="10"/>
      <color indexed="8"/>
      <name val="Calibri"/>
      <family val="2"/>
    </font>
    <font>
      <sz val="10"/>
      <color indexed="8"/>
      <name val="Arial"/>
      <family val="2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27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4" fillId="0" borderId="1" xfId="0" applyFont="1" applyBorder="1" applyAlignment="1">
      <alignment horizontal="left" vertical="top" wrapText="1"/>
    </xf>
    <xf numFmtId="164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164" fontId="6" fillId="0" borderId="0" xfId="1" applyFont="1" applyAlignment="1">
      <alignment vertical="top"/>
    </xf>
    <xf numFmtId="0" fontId="6" fillId="0" borderId="0" xfId="0" applyFont="1" applyAlignment="1">
      <alignment vertical="top" wrapText="1"/>
    </xf>
    <xf numFmtId="164" fontId="6" fillId="0" borderId="0" xfId="0" applyNumberFormat="1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164" fontId="6" fillId="0" borderId="0" xfId="1" applyFont="1" applyFill="1" applyAlignment="1">
      <alignment horizontal="center" vertical="top" wrapText="1"/>
    </xf>
    <xf numFmtId="164" fontId="6" fillId="0" borderId="0" xfId="1" applyFont="1" applyFill="1" applyAlignment="1">
      <alignment vertical="top" wrapText="1"/>
    </xf>
    <xf numFmtId="0" fontId="7" fillId="0" borderId="0" xfId="0" applyFont="1" applyAlignment="1">
      <alignment vertical="top"/>
    </xf>
    <xf numFmtId="164" fontId="6" fillId="0" borderId="0" xfId="1" applyFont="1" applyFill="1" applyBorder="1" applyAlignment="1">
      <alignment horizontal="center" vertical="top" wrapText="1"/>
    </xf>
    <xf numFmtId="164" fontId="6" fillId="0" borderId="0" xfId="1" applyFont="1" applyFill="1" applyBorder="1" applyAlignment="1">
      <alignment vertical="top" wrapText="1"/>
    </xf>
    <xf numFmtId="0" fontId="7" fillId="0" borderId="0" xfId="2" applyFont="1" applyAlignment="1">
      <alignment vertical="top"/>
    </xf>
    <xf numFmtId="0" fontId="9" fillId="2" borderId="0" xfId="0" applyFont="1" applyFill="1" applyAlignment="1">
      <alignment horizontal="center" vertical="center" wrapText="1"/>
    </xf>
    <xf numFmtId="14" fontId="2" fillId="0" borderId="0" xfId="1" applyNumberFormat="1" applyFont="1" applyAlignment="1">
      <alignment vertical="top"/>
    </xf>
    <xf numFmtId="0" fontId="10" fillId="0" borderId="0" xfId="0" applyFo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/>
    <xf numFmtId="0" fontId="2" fillId="0" borderId="0" xfId="0" applyFont="1"/>
    <xf numFmtId="0" fontId="11" fillId="0" borderId="0" xfId="0" applyFont="1"/>
  </cellXfs>
  <cellStyles count="3">
    <cellStyle name="Millares" xfId="1" builtinId="3"/>
    <cellStyle name="Normal" xfId="0" builtinId="0"/>
    <cellStyle name="Normal_datos" xfId="2" xr:uid="{417F124B-C15B-4826-AF0B-705914343DAD}"/>
  </cellStyles>
  <dxfs count="26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family val="2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685801</xdr:colOff>
      <xdr:row>0</xdr:row>
      <xdr:rowOff>0</xdr:rowOff>
    </xdr:from>
    <xdr:ext cx="1600199" cy="847276"/>
    <xdr:pic>
      <xdr:nvPicPr>
        <xdr:cNvPr id="2" name="Imagen 1">
          <a:extLst>
            <a:ext uri="{FF2B5EF4-FFF2-40B4-BE49-F238E27FC236}">
              <a16:creationId xmlns:a16="http://schemas.microsoft.com/office/drawing/2014/main" id="{2C1A88FB-B31A-4A50-9127-3EEFE69F9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1" y="0"/>
          <a:ext cx="1600199" cy="84727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5C477CA-21B8-4B9C-8781-EA0154D23DAB}" name="Tabla7" displayName="Tabla7" ref="A6:K21" totalsRowCount="1" headerRowDxfId="25" dataDxfId="24" totalsRowDxfId="23">
  <tableColumns count="11">
    <tableColumn id="1" xr3:uid="{1CE30320-0B96-41D6-9247-8ADE1569FD0C}" name="NOMBRE Y APELLIDO" totalsRowLabel="TOTAL" dataDxfId="21" totalsRowDxfId="22"/>
    <tableColumn id="13" xr3:uid="{04B66D7D-4099-43E1-B257-9F068BA634C7}" name="CARGO" totalsRowFunction="count" dataDxfId="19" totalsRowDxfId="20"/>
    <tableColumn id="6" xr3:uid="{0BB44CCF-1032-4F5F-BF63-A1DE220C7BD5}" name="DIRECCIÓN O DEPARTAMENTO" dataDxfId="17" totalsRowDxfId="18"/>
    <tableColumn id="4" xr3:uid="{957C670B-99EB-4653-8BB6-A8D0AF773C48}" name="CATEGORIA DEL SERVIDOR" dataDxfId="15" totalsRowDxfId="16"/>
    <tableColumn id="5" xr3:uid="{313D02D1-7079-4972-BD81-CF1CE83373AC}" name="INGRESO BRUTO" totalsRowFunction="sum" dataDxfId="13" totalsRowDxfId="14" dataCellStyle="Millares"/>
    <tableColumn id="8" xr3:uid="{8866B8AD-795C-4148-9373-2FADCC595554}" name="ISR" totalsRowFunction="sum" dataDxfId="11" totalsRowDxfId="12" dataCellStyle="Millares"/>
    <tableColumn id="9" xr3:uid="{39431A0A-3BF6-4E7C-99FA-1F7D10DEFCD2}" name="SFS" totalsRowFunction="sum" dataDxfId="9" totalsRowDxfId="10" dataCellStyle="Millares"/>
    <tableColumn id="7" xr3:uid="{C7D429F3-1162-4D81-8706-6C40D7EFD86A}" name="AFP" totalsRowFunction="sum" dataDxfId="7" totalsRowDxfId="8" dataCellStyle="Millares"/>
    <tableColumn id="11" xr3:uid="{A93D4923-153A-4126-A843-AB4701D43930}" name="OTROS DESC" totalsRowFunction="custom" dataDxfId="5" totalsRowDxfId="6" dataCellStyle="Millares">
      <totalsRowFormula>SUBTOTAL(109,Tabla7[INGRESO NETO])</totalsRowFormula>
    </tableColumn>
    <tableColumn id="12" xr3:uid="{560C6CEE-3FF8-4AF4-A895-7DC08221CBAC}" name="INGRESO NETO" totalsRowFunction="sum" dataDxfId="3" totalsRowDxfId="4" dataCellStyle="Millares"/>
    <tableColumn id="2" xr3:uid="{C20A46A3-98F7-4C12-9D67-7D3A2951BC61}" name="GENERO" dataDxfId="1" totalsRowDxfId="2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B315D-A714-433C-83AD-C6322AB28EF6}">
  <sheetPr>
    <tabColor rgb="FF00B0F0"/>
    <pageSetUpPr fitToPage="1"/>
  </sheetPr>
  <dimension ref="A1:K28"/>
  <sheetViews>
    <sheetView tabSelected="1" view="pageBreakPreview" zoomScale="85" zoomScaleNormal="100" zoomScaleSheetLayoutView="85" workbookViewId="0"/>
  </sheetViews>
  <sheetFormatPr baseColWidth="10" defaultColWidth="11.5703125" defaultRowHeight="12.75"/>
  <cols>
    <col min="1" max="1" width="42" style="1" bestFit="1" customWidth="1"/>
    <col min="2" max="2" width="35.28515625" style="1" customWidth="1"/>
    <col min="3" max="3" width="41.140625" style="1" customWidth="1"/>
    <col min="4" max="4" width="28.42578125" style="1" customWidth="1"/>
    <col min="5" max="5" width="12.5703125" style="1" customWidth="1"/>
    <col min="6" max="8" width="10.28515625" style="1" bestFit="1" customWidth="1"/>
    <col min="9" max="9" width="11.85546875" style="1" bestFit="1" customWidth="1"/>
    <col min="10" max="10" width="11.28515625" style="1" bestFit="1" customWidth="1"/>
    <col min="11" max="11" width="9.7109375" style="1" bestFit="1" customWidth="1"/>
    <col min="12" max="16384" width="11.5703125" style="1"/>
  </cols>
  <sheetData>
    <row r="1" spans="1:11" s="22" customFormat="1" ht="15.75">
      <c r="B1" s="26" t="s">
        <v>53</v>
      </c>
      <c r="C1" s="23"/>
      <c r="D1" s="23"/>
      <c r="E1" s="23"/>
      <c r="F1" s="23"/>
      <c r="G1" s="23"/>
      <c r="H1" s="23"/>
      <c r="I1" s="23"/>
      <c r="J1" s="23"/>
      <c r="K1" s="23"/>
    </row>
    <row r="2" spans="1:11" s="22" customFormat="1" ht="15">
      <c r="B2" s="25" t="s">
        <v>52</v>
      </c>
      <c r="E2" s="23"/>
      <c r="F2" s="23"/>
      <c r="G2" s="23"/>
      <c r="H2" s="23"/>
      <c r="I2" s="23"/>
      <c r="J2" s="23"/>
      <c r="K2" s="23"/>
    </row>
    <row r="3" spans="1:11" s="22" customFormat="1" ht="15">
      <c r="B3" s="24"/>
      <c r="E3" s="23"/>
      <c r="F3" s="23"/>
      <c r="G3" s="23"/>
      <c r="H3" s="23"/>
      <c r="I3" s="23"/>
      <c r="J3" s="23"/>
      <c r="K3" s="23"/>
    </row>
    <row r="4" spans="1:11" ht="18.75">
      <c r="B4" s="21" t="s">
        <v>51</v>
      </c>
      <c r="E4" s="2"/>
      <c r="F4" s="2"/>
      <c r="G4" s="2"/>
      <c r="H4" s="2"/>
      <c r="I4" s="2"/>
      <c r="J4" s="20">
        <v>45790</v>
      </c>
      <c r="K4" s="2"/>
    </row>
    <row r="5" spans="1:11">
      <c r="C5" s="4"/>
      <c r="D5" s="2"/>
      <c r="E5" s="2"/>
      <c r="F5" s="2"/>
      <c r="G5" s="2"/>
      <c r="H5" s="2"/>
      <c r="I5" s="2"/>
      <c r="J5" s="2"/>
      <c r="K5" s="2"/>
    </row>
    <row r="6" spans="1:11" ht="25.5">
      <c r="A6" s="19" t="s">
        <v>50</v>
      </c>
      <c r="B6" s="19" t="s">
        <v>49</v>
      </c>
      <c r="C6" s="19" t="s">
        <v>48</v>
      </c>
      <c r="D6" s="19" t="s">
        <v>47</v>
      </c>
      <c r="E6" s="19" t="s">
        <v>46</v>
      </c>
      <c r="F6" s="19" t="s">
        <v>45</v>
      </c>
      <c r="G6" s="19" t="s">
        <v>44</v>
      </c>
      <c r="H6" s="19" t="s">
        <v>43</v>
      </c>
      <c r="I6" s="19" t="s">
        <v>42</v>
      </c>
      <c r="J6" s="19" t="s">
        <v>41</v>
      </c>
      <c r="K6" s="19" t="s">
        <v>40</v>
      </c>
    </row>
    <row r="7" spans="1:11">
      <c r="A7" s="9" t="s">
        <v>39</v>
      </c>
      <c r="B7" s="9" t="s">
        <v>38</v>
      </c>
      <c r="C7" s="9" t="s">
        <v>37</v>
      </c>
      <c r="D7" s="18" t="s">
        <v>3</v>
      </c>
      <c r="E7" s="17">
        <v>10000</v>
      </c>
      <c r="F7" s="17">
        <v>0</v>
      </c>
      <c r="G7" s="17">
        <v>304</v>
      </c>
      <c r="H7" s="17">
        <v>287</v>
      </c>
      <c r="I7" s="17">
        <v>375</v>
      </c>
      <c r="J7" s="16">
        <v>9034</v>
      </c>
      <c r="K7" s="12" t="s">
        <v>15</v>
      </c>
    </row>
    <row r="8" spans="1:11">
      <c r="A8" s="9" t="s">
        <v>36</v>
      </c>
      <c r="B8" s="9" t="s">
        <v>35</v>
      </c>
      <c r="C8" s="9" t="s">
        <v>34</v>
      </c>
      <c r="D8" s="18" t="s">
        <v>3</v>
      </c>
      <c r="E8" s="17">
        <v>50000</v>
      </c>
      <c r="F8" s="17">
        <v>0</v>
      </c>
      <c r="G8" s="17">
        <v>1520</v>
      </c>
      <c r="H8" s="17">
        <v>1435</v>
      </c>
      <c r="I8" s="17">
        <v>4055.9199999999983</v>
      </c>
      <c r="J8" s="16">
        <v>42989.08</v>
      </c>
      <c r="K8" s="12" t="s">
        <v>15</v>
      </c>
    </row>
    <row r="9" spans="1:11">
      <c r="A9" s="9" t="s">
        <v>33</v>
      </c>
      <c r="B9" s="9" t="s">
        <v>32</v>
      </c>
      <c r="C9" s="9" t="s">
        <v>22</v>
      </c>
      <c r="D9" s="18" t="s">
        <v>3</v>
      </c>
      <c r="E9" s="17">
        <v>50000</v>
      </c>
      <c r="F9" s="17">
        <v>0</v>
      </c>
      <c r="G9" s="17">
        <v>1520</v>
      </c>
      <c r="H9" s="17">
        <v>1435</v>
      </c>
      <c r="I9" s="17">
        <v>6691</v>
      </c>
      <c r="J9" s="16">
        <v>40354</v>
      </c>
      <c r="K9" s="12" t="s">
        <v>15</v>
      </c>
    </row>
    <row r="10" spans="1:11">
      <c r="A10" s="9" t="s">
        <v>31</v>
      </c>
      <c r="B10" s="9" t="s">
        <v>30</v>
      </c>
      <c r="C10" s="9" t="s">
        <v>22</v>
      </c>
      <c r="D10" s="18" t="s">
        <v>3</v>
      </c>
      <c r="E10" s="17">
        <v>45000</v>
      </c>
      <c r="F10" s="17">
        <v>0</v>
      </c>
      <c r="G10" s="17">
        <v>1368</v>
      </c>
      <c r="H10" s="17">
        <v>1291.5</v>
      </c>
      <c r="I10" s="17">
        <v>25430.38</v>
      </c>
      <c r="J10" s="16">
        <v>16910.12</v>
      </c>
      <c r="K10" s="12" t="s">
        <v>15</v>
      </c>
    </row>
    <row r="11" spans="1:11">
      <c r="A11" s="9" t="s">
        <v>29</v>
      </c>
      <c r="B11" s="9" t="s">
        <v>28</v>
      </c>
      <c r="C11" s="9" t="s">
        <v>22</v>
      </c>
      <c r="D11" s="18" t="s">
        <v>3</v>
      </c>
      <c r="E11" s="17">
        <v>45000</v>
      </c>
      <c r="F11" s="17">
        <v>0</v>
      </c>
      <c r="G11" s="17">
        <v>1368</v>
      </c>
      <c r="H11" s="17">
        <v>1291.5</v>
      </c>
      <c r="I11" s="17">
        <v>9191</v>
      </c>
      <c r="J11" s="16">
        <v>33149.5</v>
      </c>
      <c r="K11" s="12" t="s">
        <v>15</v>
      </c>
    </row>
    <row r="12" spans="1:11">
      <c r="A12" s="9" t="s">
        <v>27</v>
      </c>
      <c r="B12" s="9" t="s">
        <v>25</v>
      </c>
      <c r="C12" s="9" t="s">
        <v>22</v>
      </c>
      <c r="D12" s="18" t="s">
        <v>3</v>
      </c>
      <c r="E12" s="17">
        <v>10000</v>
      </c>
      <c r="F12" s="17">
        <v>0</v>
      </c>
      <c r="G12" s="17">
        <v>304</v>
      </c>
      <c r="H12" s="17">
        <v>287</v>
      </c>
      <c r="I12" s="17">
        <v>375</v>
      </c>
      <c r="J12" s="16">
        <v>9034</v>
      </c>
      <c r="K12" s="12" t="s">
        <v>2</v>
      </c>
    </row>
    <row r="13" spans="1:11">
      <c r="A13" s="9" t="s">
        <v>26</v>
      </c>
      <c r="B13" s="9" t="s">
        <v>25</v>
      </c>
      <c r="C13" s="9" t="s">
        <v>22</v>
      </c>
      <c r="D13" s="18" t="s">
        <v>3</v>
      </c>
      <c r="E13" s="17">
        <v>10000</v>
      </c>
      <c r="F13" s="17">
        <v>0</v>
      </c>
      <c r="G13" s="17">
        <v>304</v>
      </c>
      <c r="H13" s="17">
        <v>287</v>
      </c>
      <c r="I13" s="17">
        <v>25</v>
      </c>
      <c r="J13" s="16">
        <v>9384</v>
      </c>
      <c r="K13" s="12" t="s">
        <v>2</v>
      </c>
    </row>
    <row r="14" spans="1:11">
      <c r="A14" s="9" t="s">
        <v>24</v>
      </c>
      <c r="B14" s="9" t="s">
        <v>23</v>
      </c>
      <c r="C14" s="9" t="s">
        <v>22</v>
      </c>
      <c r="D14" s="18" t="s">
        <v>3</v>
      </c>
      <c r="E14" s="17">
        <v>10000</v>
      </c>
      <c r="F14" s="17">
        <v>0</v>
      </c>
      <c r="G14" s="17">
        <v>304</v>
      </c>
      <c r="H14" s="17">
        <v>287</v>
      </c>
      <c r="I14" s="17">
        <v>375</v>
      </c>
      <c r="J14" s="16">
        <v>9034</v>
      </c>
      <c r="K14" s="12" t="s">
        <v>15</v>
      </c>
    </row>
    <row r="15" spans="1:11">
      <c r="A15" s="9" t="s">
        <v>21</v>
      </c>
      <c r="B15" s="9" t="s">
        <v>20</v>
      </c>
      <c r="C15" s="9" t="s">
        <v>19</v>
      </c>
      <c r="D15" s="18" t="s">
        <v>3</v>
      </c>
      <c r="E15" s="17">
        <v>10000</v>
      </c>
      <c r="F15" s="17">
        <v>0</v>
      </c>
      <c r="G15" s="17">
        <v>304</v>
      </c>
      <c r="H15" s="17">
        <v>287</v>
      </c>
      <c r="I15" s="17">
        <v>75</v>
      </c>
      <c r="J15" s="16">
        <v>9334</v>
      </c>
      <c r="K15" s="12" t="s">
        <v>15</v>
      </c>
    </row>
    <row r="16" spans="1:11">
      <c r="A16" s="9" t="s">
        <v>18</v>
      </c>
      <c r="B16" s="9" t="s">
        <v>17</v>
      </c>
      <c r="C16" s="9" t="s">
        <v>16</v>
      </c>
      <c r="D16" s="18" t="s">
        <v>3</v>
      </c>
      <c r="E16" s="17">
        <v>35000</v>
      </c>
      <c r="F16" s="17">
        <v>0</v>
      </c>
      <c r="G16" s="17">
        <v>1064</v>
      </c>
      <c r="H16" s="17">
        <v>1004.5</v>
      </c>
      <c r="I16" s="17">
        <v>375</v>
      </c>
      <c r="J16" s="16">
        <v>32556.5</v>
      </c>
      <c r="K16" s="12" t="s">
        <v>15</v>
      </c>
    </row>
    <row r="17" spans="1:11" ht="25.5">
      <c r="A17" s="9" t="s">
        <v>14</v>
      </c>
      <c r="B17" s="9" t="s">
        <v>13</v>
      </c>
      <c r="C17" s="9" t="s">
        <v>12</v>
      </c>
      <c r="D17" s="18" t="s">
        <v>3</v>
      </c>
      <c r="E17" s="17">
        <v>35000</v>
      </c>
      <c r="F17" s="17">
        <v>0</v>
      </c>
      <c r="G17" s="17">
        <v>1064</v>
      </c>
      <c r="H17" s="17">
        <v>1004.5</v>
      </c>
      <c r="I17" s="17">
        <v>375</v>
      </c>
      <c r="J17" s="16">
        <v>32556.5</v>
      </c>
      <c r="K17" s="12" t="s">
        <v>2</v>
      </c>
    </row>
    <row r="18" spans="1:11">
      <c r="A18" s="9" t="s">
        <v>11</v>
      </c>
      <c r="B18" s="9" t="s">
        <v>10</v>
      </c>
      <c r="C18" s="9" t="s">
        <v>7</v>
      </c>
      <c r="D18" s="18" t="s">
        <v>3</v>
      </c>
      <c r="E18" s="17">
        <v>21735</v>
      </c>
      <c r="F18" s="17">
        <v>0</v>
      </c>
      <c r="G18" s="17">
        <v>660.74</v>
      </c>
      <c r="H18" s="17">
        <v>623.79</v>
      </c>
      <c r="I18" s="17">
        <v>474.99999999999886</v>
      </c>
      <c r="J18" s="16">
        <v>19975.47</v>
      </c>
      <c r="K18" s="12" t="s">
        <v>2</v>
      </c>
    </row>
    <row r="19" spans="1:11">
      <c r="A19" s="9" t="s">
        <v>9</v>
      </c>
      <c r="B19" s="9" t="s">
        <v>8</v>
      </c>
      <c r="C19" s="9" t="s">
        <v>7</v>
      </c>
      <c r="D19" s="18" t="s">
        <v>3</v>
      </c>
      <c r="E19" s="17">
        <v>19000.55</v>
      </c>
      <c r="F19" s="17">
        <v>0</v>
      </c>
      <c r="G19" s="17">
        <v>577.62</v>
      </c>
      <c r="H19" s="17">
        <v>545.32000000000005</v>
      </c>
      <c r="I19" s="17">
        <v>74.999999999998636</v>
      </c>
      <c r="J19" s="16">
        <v>17802.61</v>
      </c>
      <c r="K19" s="12" t="s">
        <v>2</v>
      </c>
    </row>
    <row r="20" spans="1:11">
      <c r="A20" s="9" t="s">
        <v>6</v>
      </c>
      <c r="B20" s="9" t="s">
        <v>5</v>
      </c>
      <c r="C20" s="9" t="s">
        <v>4</v>
      </c>
      <c r="D20" s="15" t="s">
        <v>3</v>
      </c>
      <c r="E20" s="14">
        <v>50000</v>
      </c>
      <c r="F20" s="14">
        <v>0</v>
      </c>
      <c r="G20" s="14">
        <v>1520</v>
      </c>
      <c r="H20" s="14">
        <v>1435</v>
      </c>
      <c r="I20" s="14">
        <v>5205</v>
      </c>
      <c r="J20" s="13">
        <v>41840</v>
      </c>
      <c r="K20" s="12" t="s">
        <v>2</v>
      </c>
    </row>
    <row r="21" spans="1:11">
      <c r="A21" s="9" t="s">
        <v>1</v>
      </c>
      <c r="B21" s="11">
        <f>SUBTOTAL(103,Tabla7[CARGO])</f>
        <v>14</v>
      </c>
      <c r="C21" s="9"/>
      <c r="D21" s="9"/>
      <c r="E21" s="10">
        <f>SUBTOTAL(109,Tabla7[INGRESO BRUTO])</f>
        <v>400735.55</v>
      </c>
      <c r="F21" s="10">
        <f>SUBTOTAL(109,Tabla7[ISR])</f>
        <v>0</v>
      </c>
      <c r="G21" s="10">
        <f>SUBTOTAL(109,Tabla7[SFS])</f>
        <v>12182.36</v>
      </c>
      <c r="H21" s="10">
        <f>SUBTOTAL(109,Tabla7[AFP])</f>
        <v>11501.11</v>
      </c>
      <c r="I21" s="10">
        <f>SUBTOTAL(109,Tabla7[INGRESO NETO])</f>
        <v>323953.78000000003</v>
      </c>
      <c r="J21" s="10">
        <f>SUBTOTAL(109,Tabla7[INGRESO NETO])</f>
        <v>323953.78000000003</v>
      </c>
      <c r="K21" s="9"/>
    </row>
    <row r="22" spans="1:11">
      <c r="A22" s="9"/>
      <c r="B22" s="9"/>
      <c r="C22" s="9"/>
      <c r="D22" s="9"/>
      <c r="E22" s="10"/>
      <c r="F22" s="10"/>
      <c r="G22" s="10"/>
      <c r="H22" s="10"/>
      <c r="I22" s="10"/>
      <c r="J22" s="10"/>
      <c r="K22" s="9"/>
    </row>
    <row r="23" spans="1:11">
      <c r="A23" s="9"/>
      <c r="B23" s="9"/>
      <c r="C23" s="9"/>
      <c r="D23" s="9"/>
      <c r="E23" s="10"/>
      <c r="F23" s="10"/>
      <c r="G23" s="10"/>
      <c r="H23" s="10"/>
      <c r="I23" s="10"/>
      <c r="J23" s="10"/>
      <c r="K23" s="9"/>
    </row>
    <row r="24" spans="1:11">
      <c r="A24" s="7"/>
      <c r="B24" s="7"/>
      <c r="C24" s="7"/>
      <c r="D24" s="7"/>
      <c r="E24" s="8"/>
      <c r="F24" s="8"/>
      <c r="G24" s="8"/>
      <c r="H24" s="8"/>
      <c r="I24" s="8"/>
      <c r="J24" s="8"/>
      <c r="K24" s="6"/>
    </row>
    <row r="25" spans="1:11">
      <c r="A25" s="7"/>
      <c r="B25" s="7"/>
      <c r="C25" s="7"/>
      <c r="D25" s="7"/>
      <c r="E25" s="7"/>
      <c r="F25" s="6"/>
      <c r="G25" s="6"/>
      <c r="H25" s="6"/>
      <c r="I25" s="6"/>
      <c r="J25" s="6"/>
      <c r="K25" s="6"/>
    </row>
    <row r="26" spans="1:11">
      <c r="A26" s="7"/>
      <c r="B26" s="7"/>
      <c r="C26" s="7"/>
      <c r="D26" s="7"/>
      <c r="E26" s="7"/>
      <c r="F26" s="6"/>
      <c r="G26" s="6"/>
      <c r="H26" s="6"/>
      <c r="I26" s="6"/>
      <c r="J26" s="6"/>
      <c r="K26" s="6"/>
    </row>
    <row r="27" spans="1:11" ht="25.5">
      <c r="A27" s="5" t="s">
        <v>0</v>
      </c>
      <c r="B27" s="4"/>
    </row>
    <row r="28" spans="1:11">
      <c r="A28" s="3"/>
      <c r="B28" s="2"/>
    </row>
  </sheetData>
  <conditionalFormatting sqref="A27">
    <cfRule type="duplicateValues" dxfId="0" priority="1"/>
  </conditionalFormatting>
  <pageMargins left="0.23622047244094491" right="0.23622047244094491" top="0.19685039370078741" bottom="0.74803149606299213" header="0.31496062992125984" footer="0.31496062992125984"/>
  <pageSetup paperSize="5" scale="77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TRAM.PENS.</vt:lpstr>
      <vt:lpstr>TRAM.PENS.!Área_de_impresión</vt:lpstr>
      <vt:lpstr>TRAM.PENS.!Títulos_a_imprimir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2025-05-13T15:50:58Z</dcterms:created>
  <dcterms:modified xsi:type="dcterms:W3CDTF">2025-05-13T15:51:09Z</dcterms:modified>
</cp:coreProperties>
</file>