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nio\Recursos Humanos\"/>
    </mc:Choice>
  </mc:AlternateContent>
  <xr:revisionPtr revIDLastSave="0" documentId="8_{E489CBD4-5B7A-4C60-B723-1F059567A2AD}" xr6:coauthVersionLast="47" xr6:coauthVersionMax="47" xr10:uidLastSave="{00000000-0000-0000-0000-000000000000}"/>
  <bookViews>
    <workbookView xWindow="-120" yWindow="-120" windowWidth="20730" windowHeight="11160" xr2:uid="{B3DB8B4E-9E46-4EF4-B7BA-16C1578A2850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'TRAM.PENS.'!$A$1:$K$33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E25" i="1"/>
  <c r="F25" i="1"/>
  <c r="G25" i="1"/>
  <c r="H25" i="1"/>
  <c r="I25" i="1"/>
  <c r="J25" i="1"/>
</calcChain>
</file>

<file path=xl/sharedStrings.xml><?xml version="1.0" encoding="utf-8"?>
<sst xmlns="http://schemas.openxmlformats.org/spreadsheetml/2006/main" count="106" uniqueCount="65">
  <si>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</si>
  <si>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</si>
  <si>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</si>
  <si>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TRAMITE DE PENSION</t>
  </si>
  <si>
    <t>VICEMINISTERIO DE INDUSTRIAS CULTURALES</t>
  </si>
  <si>
    <t>ENC. DE FERIAS ARTESANALES</t>
  </si>
  <si>
    <t>LUISA JOSEFINA YOKASTA CASTILLO</t>
  </si>
  <si>
    <t>ASISTENTE</t>
  </si>
  <si>
    <t>DULCE MARIA MIRANDA HERRERA DE CRUZ</t>
  </si>
  <si>
    <t>M</t>
  </si>
  <si>
    <t>DEPARTAMENTO DE ANIMACION SOCIOCULTURAL</t>
  </si>
  <si>
    <t>GESTOR CULTURAL</t>
  </si>
  <si>
    <t>ANGEL MARIANO</t>
  </si>
  <si>
    <t>DIRECCION DE PARTICIPACION POPULAR</t>
  </si>
  <si>
    <t>SECRETARIA AUXILIAR</t>
  </si>
  <si>
    <t>BERNARDINA SANTANA</t>
  </si>
  <si>
    <t>DIRECCION NACIONAL DE PATRIMONIO MONUMENTAL</t>
  </si>
  <si>
    <t>VIGILANTE</t>
  </si>
  <si>
    <t>PABLO DANILO CIPRIAN</t>
  </si>
  <si>
    <t>VICEMINISTERIO DE PATRIMONIO CULTURAL</t>
  </si>
  <si>
    <t>CONSERJE</t>
  </si>
  <si>
    <t>ISIDRA VALLEJO</t>
  </si>
  <si>
    <t>SERENO</t>
  </si>
  <si>
    <t>HECTOR GONZALEZ</t>
  </si>
  <si>
    <t>ANGEL VINICIO TEJEDA SOTO</t>
  </si>
  <si>
    <t>ENC. CONTROL DE CALIDAD</t>
  </si>
  <si>
    <t>ORISTELIA ARIAS MOSCAT</t>
  </si>
  <si>
    <t>TECNICO DE RESTAURACION</t>
  </si>
  <si>
    <t>MARGARITA ROSARIO</t>
  </si>
  <si>
    <t>COORD. DE RECURSOS HUMANOS</t>
  </si>
  <si>
    <t>LUISA SANTANA</t>
  </si>
  <si>
    <t>TEATRO NACIONAL</t>
  </si>
  <si>
    <t>AUXILIAR</t>
  </si>
  <si>
    <t>LUCIA MARIA GOMEZ CUELLO</t>
  </si>
  <si>
    <t>VICEMINISTERIO DE CREATIVIDAD Y FORMACION ARTISTICA</t>
  </si>
  <si>
    <t>AUXILIAR OFICINA</t>
  </si>
  <si>
    <t>GUILLERMO ALEXANDRO BELEN NINA</t>
  </si>
  <si>
    <t>DIRECCION DE COMUNICACIONES</t>
  </si>
  <si>
    <t>COORDINADOR (A)</t>
  </si>
  <si>
    <t>MARIELLE DENISE DE LUNA GUZMAN</t>
  </si>
  <si>
    <t>DIVISION DE TRANSPORTE</t>
  </si>
  <si>
    <t>CHOFER II</t>
  </si>
  <si>
    <t>LEON FLORIMON ROSARIO</t>
  </si>
  <si>
    <t>COMISION NACIONAL DE ESPECTACULOS PUBLICOS Y RADIOFONIA</t>
  </si>
  <si>
    <t>INSPECTOR DE CINE</t>
  </si>
  <si>
    <t>SOCRATES DE JESUS ACOSTA VIDAL</t>
  </si>
  <si>
    <t>MINISTERIO DE CULTURA</t>
  </si>
  <si>
    <t>SEC. AUX. I</t>
  </si>
  <si>
    <t>JOSEFA SOTO DE GUZMAN</t>
  </si>
  <si>
    <t>VIGILANTE DE SALON</t>
  </si>
  <si>
    <t>SHEILA SOLEDAD REYES GONZALEZ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</si>
  <si>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</si>
  <si>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</si>
  <si>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</si>
  <si>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</si>
  <si>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</si>
  <si>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</si>
  <si>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</si>
  <si>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</si>
  <si>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</si>
  <si>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</si>
  <si>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</si>
  <si>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JUNIO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</si>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</sst>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4" fontId="6" fillId="0" borderId="0" xfId="1" applyFont="1" applyAlignment="1">
      <alignment vertical="top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6" fillId="0" borderId="0" xfId="1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1" applyFont="1" applyFill="1" applyAlignment="1">
      <alignment horizontal="center" vertical="top" wrapText="1"/>
    </xf>
    <xf numFmtId="164" fontId="6" fillId="0" borderId="0" xfId="1" applyFont="1" applyFill="1" applyAlignment="1">
      <alignment vertical="top" wrapText="1"/>
    </xf>
    <xf numFmtId="0" fontId="7" fillId="0" borderId="0" xfId="0" applyFont="1" applyAlignment="1">
      <alignment vertical="top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7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B8ADA221-3B2C-4E49-A708-D9DF3736218D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685801</xdr:colOff>
      <xdr:row>0</xdr:row>
      <xdr:rowOff>0</xdr:rowOff>
    </xdr:from>
    <xdr:ext cx="1819274" cy="964547"/>
    <xdr:pic>
      <xdr:nvPicPr>
        <xdr:cNvPr id="2" name="Imagen 1">
          <a:extLst>
            <a:ext uri="{FF2B5EF4-FFF2-40B4-BE49-F238E27FC236}">
              <a16:creationId xmlns:a16="http://schemas.microsoft.com/office/drawing/2014/main" id="{092777DC-02B9-47FB-8EB7-19827B89E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0"/>
          <a:ext cx="1819274" cy="96454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0F38DC-0022-4EE4-B746-31EDBB3D4355}" name="Tabla7" displayName="Tabla7" ref="A6:K25" totalsRowCount="1" headerRowDxfId="25" dataDxfId="24" totalsRowDxfId="23">
  <tableColumns count="11">
    <tableColumn id="1" xr3:uid="{1CE30320-0B96-41D6-9247-8ADE1569FD0C}" name="NOMBRE Y APELLIDO" totalsRowLabel="TOTAL" dataDxfId="21" totalsRowDxfId="22"/>
    <tableColumn id="13" xr3:uid="{04B66D7D-4099-43E1-B257-9F068BA634C7}" name="CARGO" totalsRowFunction="count" dataDxfId="19" totalsRowDxfId="20"/>
    <tableColumn id="6" xr3:uid="{0BB44CCF-1032-4F5F-BF63-A1DE220C7BD5}" name="DIRECCIÓN O DEPARTAMENTO" dataDxfId="17" totalsRowDxfId="18"/>
    <tableColumn id="4" xr3:uid="{957C670B-99EB-4653-8BB6-A8D0AF773C48}" name="CATEGORIA DEL SERVIDOR" dataDxfId="15" totalsRowDxfId="16"/>
    <tableColumn id="5" xr3:uid="{313D02D1-7079-4972-BD81-CF1CE83373AC}" name="INGRESO BRUTO" totalsRowFunction="sum" dataDxfId="13" totalsRowDxfId="14" dataCellStyle="Millares"/>
    <tableColumn id="8" xr3:uid="{8866B8AD-795C-4148-9373-2FADCC595554}" name="ISR" totalsRowFunction="sum" dataDxfId="11" totalsRowDxfId="12" dataCellStyle="Millares"/>
    <tableColumn id="9" xr3:uid="{39431A0A-3BF6-4E7C-99FA-1F7D10DEFCD2}" name="SFS" totalsRowFunction="sum" dataDxfId="9" totalsRowDxfId="10" dataCellStyle="Millares"/>
    <tableColumn id="7" xr3:uid="{C7D429F3-1162-4D81-8706-6C40D7EFD86A}" name="AFP" totalsRowFunction="sum" dataDxfId="7" totalsRowDxfId="8" dataCellStyle="Millares"/>
    <tableColumn id="11" xr3:uid="{A93D4923-153A-4126-A843-AB4701D43930}" name="OTROS DESC" totalsRowFunction="custom" dataDxfId="5" totalsRowDxfId="6" dataCellStyle="Millares">
      <totalsRowFormula>SUBTOTAL(109,Tabla7[INGRESO NETO])</totalsRowFormula>
    </tableColumn>
    <tableColumn id="12" xr3:uid="{560C6CEE-3FF8-4AF4-A895-7DC08221CBAC}" name="INGRESO NETO" totalsRowFunction="sum" dataDxfId="3" totalsRowDxfId="4" dataCellStyle="Millares"/>
    <tableColumn id="2" xr3:uid="{C20A46A3-98F7-4C12-9D67-7D3A2951BC61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A1B55-25D9-4065-898D-D3BF58AD2104}">
  <sheetPr>
    <tabColor rgb="FF00B0F0"/>
    <pageSetUpPr fitToPage="1"/>
  </sheetPr>
  <dimension ref="A1:K33"/>
  <sheetViews>
    <sheetView tabSelected="1" topLeftCell="A7" zoomScaleNormal="100" zoomScaleSheetLayoutView="85" workbookViewId="0">
      <selection activeCell="A30" sqref="A30"/>
    </sheetView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1.140625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23" customFormat="1" ht="15.75">
      <c r="B1" s="27" t="s">
        <v>64</v>
      </c>
      <c r="C1" s="24"/>
      <c r="D1" s="24"/>
      <c r="E1" s="24"/>
      <c r="F1" s="24"/>
      <c r="G1" s="24"/>
      <c r="H1" s="24"/>
      <c r="I1" s="24"/>
      <c r="J1" s="24"/>
      <c r="K1" s="24"/>
    </row>
    <row r="2" spans="1:11" s="23" customFormat="1" ht="15">
      <c r="B2" s="26" t="s">
        <v>63</v>
      </c>
      <c r="E2" s="24"/>
      <c r="F2" s="24"/>
      <c r="G2" s="24"/>
      <c r="H2" s="24"/>
      <c r="I2" s="24"/>
      <c r="J2" s="24"/>
      <c r="K2" s="24"/>
    </row>
    <row r="3" spans="1:11" s="23" customFormat="1" ht="15">
      <c r="B3" s="25"/>
      <c r="E3" s="24"/>
      <c r="F3" s="24"/>
      <c r="G3" s="24"/>
      <c r="H3" s="24"/>
      <c r="I3" s="24"/>
      <c r="J3" s="24"/>
      <c r="K3" s="24"/>
    </row>
    <row r="4" spans="1:11" ht="18.75">
      <c r="B4" s="22" t="s">
        <v>62</v>
      </c>
      <c r="E4" s="2"/>
      <c r="F4" s="2"/>
      <c r="G4" s="2"/>
      <c r="H4" s="2"/>
      <c r="I4" s="2"/>
      <c r="J4" s="21">
        <v>45848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20" t="s">
        <v>61</v>
      </c>
      <c r="B6" s="20" t="s">
        <v>60</v>
      </c>
      <c r="C6" s="20" t="s">
        <v>59</v>
      </c>
      <c r="D6" s="20" t="s">
        <v>58</v>
      </c>
      <c r="E6" s="20" t="s">
        <v>57</v>
      </c>
      <c r="F6" s="20" t="s">
        <v>56</v>
      </c>
      <c r="G6" s="20" t="s">
        <v>55</v>
      </c>
      <c r="H6" s="20" t="s">
        <v>54</v>
      </c>
      <c r="I6" s="20" t="s">
        <v>53</v>
      </c>
      <c r="J6" s="20" t="s">
        <v>52</v>
      </c>
      <c r="K6" s="20" t="s">
        <v>51</v>
      </c>
    </row>
    <row r="7" spans="1:11">
      <c r="A7" s="9" t="s">
        <v>50</v>
      </c>
      <c r="B7" s="9" t="s">
        <v>49</v>
      </c>
      <c r="C7" s="9" t="s">
        <v>46</v>
      </c>
      <c r="D7" s="19" t="s">
        <v>3</v>
      </c>
      <c r="E7" s="18">
        <v>25000</v>
      </c>
      <c r="F7" s="18">
        <v>0</v>
      </c>
      <c r="G7" s="18">
        <v>760</v>
      </c>
      <c r="H7" s="18">
        <v>717.5</v>
      </c>
      <c r="I7" s="18">
        <v>13648.74</v>
      </c>
      <c r="J7" s="17">
        <v>9873.76</v>
      </c>
      <c r="K7" s="13" t="s">
        <v>2</v>
      </c>
    </row>
    <row r="8" spans="1:11">
      <c r="A8" s="9" t="s">
        <v>48</v>
      </c>
      <c r="B8" s="9" t="s">
        <v>47</v>
      </c>
      <c r="C8" s="9" t="s">
        <v>46</v>
      </c>
      <c r="D8" s="19" t="s">
        <v>3</v>
      </c>
      <c r="E8" s="18">
        <v>10000</v>
      </c>
      <c r="F8" s="18">
        <v>0</v>
      </c>
      <c r="G8" s="18">
        <v>304</v>
      </c>
      <c r="H8" s="18">
        <v>287</v>
      </c>
      <c r="I8" s="18">
        <v>375</v>
      </c>
      <c r="J8" s="17">
        <v>9034</v>
      </c>
      <c r="K8" s="13" t="s">
        <v>2</v>
      </c>
    </row>
    <row r="9" spans="1:11" ht="25.5">
      <c r="A9" s="9" t="s">
        <v>45</v>
      </c>
      <c r="B9" s="9" t="s">
        <v>44</v>
      </c>
      <c r="C9" s="9" t="s">
        <v>43</v>
      </c>
      <c r="D9" s="19" t="s">
        <v>3</v>
      </c>
      <c r="E9" s="18">
        <v>35000</v>
      </c>
      <c r="F9" s="18">
        <v>0</v>
      </c>
      <c r="G9" s="18">
        <v>1064</v>
      </c>
      <c r="H9" s="18">
        <v>1004.5</v>
      </c>
      <c r="I9" s="18">
        <v>375</v>
      </c>
      <c r="J9" s="17">
        <v>32556.5</v>
      </c>
      <c r="K9" s="13" t="s">
        <v>9</v>
      </c>
    </row>
    <row r="10" spans="1:11">
      <c r="A10" s="9" t="s">
        <v>42</v>
      </c>
      <c r="B10" s="9" t="s">
        <v>41</v>
      </c>
      <c r="C10" s="9" t="s">
        <v>40</v>
      </c>
      <c r="D10" s="19" t="s">
        <v>3</v>
      </c>
      <c r="E10" s="18">
        <v>50000</v>
      </c>
      <c r="F10" s="18">
        <v>0</v>
      </c>
      <c r="G10" s="18">
        <v>1520</v>
      </c>
      <c r="H10" s="18">
        <v>1435</v>
      </c>
      <c r="I10" s="18">
        <v>5205</v>
      </c>
      <c r="J10" s="17">
        <v>41840</v>
      </c>
      <c r="K10" s="13" t="s">
        <v>9</v>
      </c>
    </row>
    <row r="11" spans="1:11">
      <c r="A11" s="9" t="s">
        <v>39</v>
      </c>
      <c r="B11" s="9" t="s">
        <v>38</v>
      </c>
      <c r="C11" s="9" t="s">
        <v>37</v>
      </c>
      <c r="D11" s="19" t="s">
        <v>3</v>
      </c>
      <c r="E11" s="18">
        <v>75000</v>
      </c>
      <c r="F11" s="18">
        <v>6309.38</v>
      </c>
      <c r="G11" s="18">
        <v>2280</v>
      </c>
      <c r="H11" s="18">
        <v>2152.5</v>
      </c>
      <c r="I11" s="18">
        <v>24.999999999996362</v>
      </c>
      <c r="J11" s="17">
        <v>64233.120000000003</v>
      </c>
      <c r="K11" s="13" t="s">
        <v>2</v>
      </c>
    </row>
    <row r="12" spans="1:11" ht="25.5">
      <c r="A12" s="9" t="s">
        <v>36</v>
      </c>
      <c r="B12" s="9" t="s">
        <v>35</v>
      </c>
      <c r="C12" s="9" t="s">
        <v>34</v>
      </c>
      <c r="D12" s="19" t="s">
        <v>3</v>
      </c>
      <c r="E12" s="18">
        <v>31500</v>
      </c>
      <c r="F12" s="18">
        <v>0</v>
      </c>
      <c r="G12" s="18">
        <v>957.6</v>
      </c>
      <c r="H12" s="18">
        <v>904.05</v>
      </c>
      <c r="I12" s="18">
        <v>17302.68</v>
      </c>
      <c r="J12" s="17">
        <v>12335.67</v>
      </c>
      <c r="K12" s="13" t="s">
        <v>9</v>
      </c>
    </row>
    <row r="13" spans="1:11">
      <c r="A13" s="9" t="s">
        <v>33</v>
      </c>
      <c r="B13" s="9" t="s">
        <v>32</v>
      </c>
      <c r="C13" s="9" t="s">
        <v>31</v>
      </c>
      <c r="D13" s="19" t="s">
        <v>3</v>
      </c>
      <c r="E13" s="18">
        <v>35000</v>
      </c>
      <c r="F13" s="18">
        <v>0</v>
      </c>
      <c r="G13" s="18">
        <v>1064</v>
      </c>
      <c r="H13" s="18">
        <v>1004.5</v>
      </c>
      <c r="I13" s="18">
        <v>375</v>
      </c>
      <c r="J13" s="17">
        <v>32556.5</v>
      </c>
      <c r="K13" s="13" t="s">
        <v>2</v>
      </c>
    </row>
    <row r="14" spans="1:11">
      <c r="A14" s="9" t="s">
        <v>30</v>
      </c>
      <c r="B14" s="9" t="s">
        <v>29</v>
      </c>
      <c r="C14" s="9" t="s">
        <v>19</v>
      </c>
      <c r="D14" s="19" t="s">
        <v>3</v>
      </c>
      <c r="E14" s="18">
        <v>50000</v>
      </c>
      <c r="F14" s="18">
        <v>0</v>
      </c>
      <c r="G14" s="18">
        <v>1520</v>
      </c>
      <c r="H14" s="18">
        <v>1435</v>
      </c>
      <c r="I14" s="18">
        <v>6691</v>
      </c>
      <c r="J14" s="17">
        <v>40354</v>
      </c>
      <c r="K14" s="13" t="s">
        <v>2</v>
      </c>
    </row>
    <row r="15" spans="1:11">
      <c r="A15" s="9" t="s">
        <v>28</v>
      </c>
      <c r="B15" s="9" t="s">
        <v>27</v>
      </c>
      <c r="C15" s="9" t="s">
        <v>19</v>
      </c>
      <c r="D15" s="19" t="s">
        <v>3</v>
      </c>
      <c r="E15" s="18">
        <v>45000</v>
      </c>
      <c r="F15" s="18">
        <v>0</v>
      </c>
      <c r="G15" s="18">
        <v>1368</v>
      </c>
      <c r="H15" s="18">
        <v>1291.5</v>
      </c>
      <c r="I15" s="18">
        <v>25430.38</v>
      </c>
      <c r="J15" s="17">
        <v>16910.12</v>
      </c>
      <c r="K15" s="13" t="s">
        <v>2</v>
      </c>
    </row>
    <row r="16" spans="1:11">
      <c r="A16" s="9" t="s">
        <v>26</v>
      </c>
      <c r="B16" s="9" t="s">
        <v>25</v>
      </c>
      <c r="C16" s="9" t="s">
        <v>19</v>
      </c>
      <c r="D16" s="19" t="s">
        <v>3</v>
      </c>
      <c r="E16" s="18">
        <v>45000</v>
      </c>
      <c r="F16" s="18">
        <v>0</v>
      </c>
      <c r="G16" s="18">
        <v>1368</v>
      </c>
      <c r="H16" s="18">
        <v>1291.5</v>
      </c>
      <c r="I16" s="18">
        <v>9191</v>
      </c>
      <c r="J16" s="17">
        <v>33149.5</v>
      </c>
      <c r="K16" s="13" t="s">
        <v>2</v>
      </c>
    </row>
    <row r="17" spans="1:11">
      <c r="A17" s="9" t="s">
        <v>24</v>
      </c>
      <c r="B17" s="9" t="s">
        <v>22</v>
      </c>
      <c r="C17" s="9" t="s">
        <v>19</v>
      </c>
      <c r="D17" s="19" t="s">
        <v>3</v>
      </c>
      <c r="E17" s="18">
        <v>10000</v>
      </c>
      <c r="F17" s="18">
        <v>0</v>
      </c>
      <c r="G17" s="18">
        <v>304</v>
      </c>
      <c r="H17" s="18">
        <v>287</v>
      </c>
      <c r="I17" s="18">
        <v>375</v>
      </c>
      <c r="J17" s="17">
        <v>9034</v>
      </c>
      <c r="K17" s="13" t="s">
        <v>9</v>
      </c>
    </row>
    <row r="18" spans="1:11">
      <c r="A18" s="9" t="s">
        <v>23</v>
      </c>
      <c r="B18" s="9" t="s">
        <v>22</v>
      </c>
      <c r="C18" s="9" t="s">
        <v>19</v>
      </c>
      <c r="D18" s="19" t="s">
        <v>3</v>
      </c>
      <c r="E18" s="18">
        <v>10000</v>
      </c>
      <c r="F18" s="18">
        <v>0</v>
      </c>
      <c r="G18" s="18">
        <v>304</v>
      </c>
      <c r="H18" s="18">
        <v>287</v>
      </c>
      <c r="I18" s="18">
        <v>25</v>
      </c>
      <c r="J18" s="17">
        <v>9384</v>
      </c>
      <c r="K18" s="13" t="s">
        <v>9</v>
      </c>
    </row>
    <row r="19" spans="1:11">
      <c r="A19" s="9" t="s">
        <v>21</v>
      </c>
      <c r="B19" s="9" t="s">
        <v>20</v>
      </c>
      <c r="C19" s="9" t="s">
        <v>19</v>
      </c>
      <c r="D19" s="19" t="s">
        <v>3</v>
      </c>
      <c r="E19" s="18">
        <v>10000</v>
      </c>
      <c r="F19" s="18">
        <v>0</v>
      </c>
      <c r="G19" s="18">
        <v>304</v>
      </c>
      <c r="H19" s="18">
        <v>287</v>
      </c>
      <c r="I19" s="18">
        <v>375</v>
      </c>
      <c r="J19" s="17">
        <v>9034</v>
      </c>
      <c r="K19" s="13" t="s">
        <v>2</v>
      </c>
    </row>
    <row r="20" spans="1:11" ht="25.5">
      <c r="A20" s="9" t="s">
        <v>18</v>
      </c>
      <c r="B20" s="9" t="s">
        <v>17</v>
      </c>
      <c r="C20" s="9" t="s">
        <v>16</v>
      </c>
      <c r="D20" s="19" t="s">
        <v>3</v>
      </c>
      <c r="E20" s="18">
        <v>24000</v>
      </c>
      <c r="F20" s="18">
        <v>0</v>
      </c>
      <c r="G20" s="18">
        <v>729.6</v>
      </c>
      <c r="H20" s="18">
        <v>688.8</v>
      </c>
      <c r="I20" s="18">
        <v>75.000000000001364</v>
      </c>
      <c r="J20" s="17">
        <v>22506.6</v>
      </c>
      <c r="K20" s="13" t="s">
        <v>9</v>
      </c>
    </row>
    <row r="21" spans="1:11">
      <c r="A21" s="9" t="s">
        <v>15</v>
      </c>
      <c r="B21" s="9" t="s">
        <v>14</v>
      </c>
      <c r="C21" s="9" t="s">
        <v>13</v>
      </c>
      <c r="D21" s="19" t="s">
        <v>3</v>
      </c>
      <c r="E21" s="18">
        <v>10000</v>
      </c>
      <c r="F21" s="18">
        <v>0</v>
      </c>
      <c r="G21" s="18">
        <v>304</v>
      </c>
      <c r="H21" s="18">
        <v>287</v>
      </c>
      <c r="I21" s="18">
        <v>75</v>
      </c>
      <c r="J21" s="17">
        <v>9334</v>
      </c>
      <c r="K21" s="13" t="s">
        <v>2</v>
      </c>
    </row>
    <row r="22" spans="1:11">
      <c r="A22" s="9" t="s">
        <v>12</v>
      </c>
      <c r="B22" s="9" t="s">
        <v>11</v>
      </c>
      <c r="C22" s="9" t="s">
        <v>10</v>
      </c>
      <c r="D22" s="19" t="s">
        <v>3</v>
      </c>
      <c r="E22" s="18">
        <v>35000</v>
      </c>
      <c r="F22" s="18">
        <v>0</v>
      </c>
      <c r="G22" s="18">
        <v>1064</v>
      </c>
      <c r="H22" s="18">
        <v>1004.5</v>
      </c>
      <c r="I22" s="18">
        <v>1191</v>
      </c>
      <c r="J22" s="17">
        <v>31740.5</v>
      </c>
      <c r="K22" s="13" t="s">
        <v>9</v>
      </c>
    </row>
    <row r="23" spans="1:11">
      <c r="A23" s="9" t="s">
        <v>8</v>
      </c>
      <c r="B23" s="9" t="s">
        <v>7</v>
      </c>
      <c r="C23" s="9" t="s">
        <v>4</v>
      </c>
      <c r="D23" s="16" t="s">
        <v>3</v>
      </c>
      <c r="E23" s="15">
        <v>50000</v>
      </c>
      <c r="F23" s="15">
        <v>41.69</v>
      </c>
      <c r="G23" s="15">
        <v>1520</v>
      </c>
      <c r="H23" s="15">
        <v>1435</v>
      </c>
      <c r="I23" s="15">
        <v>4055.9200000000005</v>
      </c>
      <c r="J23" s="14">
        <v>42947.39</v>
      </c>
      <c r="K23" s="13" t="s">
        <v>2</v>
      </c>
    </row>
    <row r="24" spans="1:11">
      <c r="A24" s="9" t="s">
        <v>6</v>
      </c>
      <c r="B24" s="9" t="s">
        <v>5</v>
      </c>
      <c r="C24" s="9" t="s">
        <v>4</v>
      </c>
      <c r="D24" s="16" t="s">
        <v>3</v>
      </c>
      <c r="E24" s="15">
        <v>50000</v>
      </c>
      <c r="F24" s="15">
        <v>1854</v>
      </c>
      <c r="G24" s="15">
        <v>1520</v>
      </c>
      <c r="H24" s="15">
        <v>1435</v>
      </c>
      <c r="I24" s="15">
        <v>375</v>
      </c>
      <c r="J24" s="14">
        <v>44816</v>
      </c>
      <c r="K24" s="13" t="s">
        <v>2</v>
      </c>
    </row>
    <row r="25" spans="1:11">
      <c r="A25" s="9" t="s">
        <v>1</v>
      </c>
      <c r="B25" s="11">
        <f>SUBTOTAL(103,Tabla7[CARGO])</f>
        <v>18</v>
      </c>
      <c r="C25" s="9"/>
      <c r="D25" s="9"/>
      <c r="E25" s="12">
        <f>SUBTOTAL(109,Tabla7[INGRESO BRUTO])</f>
        <v>600500</v>
      </c>
      <c r="F25" s="12">
        <f>SUBTOTAL(109,Tabla7[ISR])</f>
        <v>8205.07</v>
      </c>
      <c r="G25" s="12">
        <f>SUBTOTAL(109,Tabla7[SFS])</f>
        <v>18255.2</v>
      </c>
      <c r="H25" s="12">
        <f>SUBTOTAL(109,Tabla7[AFP])</f>
        <v>17234.349999999999</v>
      </c>
      <c r="I25" s="12">
        <f>SUBTOTAL(109,Tabla7[INGRESO NETO])</f>
        <v>471639.66000000003</v>
      </c>
      <c r="J25" s="12">
        <f>SUBTOTAL(109,Tabla7[INGRESO NETO])</f>
        <v>471639.66000000003</v>
      </c>
      <c r="K25" s="9"/>
    </row>
    <row r="26" spans="1:11">
      <c r="A26" s="9"/>
      <c r="B26" s="11"/>
      <c r="C26" s="9"/>
      <c r="D26" s="9"/>
      <c r="E26" s="12"/>
      <c r="F26" s="12"/>
      <c r="G26" s="12"/>
      <c r="H26" s="12"/>
      <c r="I26" s="12"/>
      <c r="J26" s="12"/>
      <c r="K26" s="9"/>
    </row>
    <row r="27" spans="1:11">
      <c r="A27" s="9"/>
      <c r="B27" s="11"/>
      <c r="C27" s="9"/>
      <c r="D27" s="9"/>
      <c r="E27" s="12"/>
      <c r="F27" s="12"/>
      <c r="G27" s="12"/>
      <c r="H27" s="12"/>
      <c r="I27" s="12"/>
      <c r="J27" s="12"/>
      <c r="K27" s="9"/>
    </row>
    <row r="28" spans="1:11">
      <c r="A28" s="9"/>
      <c r="B28" s="11"/>
      <c r="C28" s="9"/>
      <c r="D28" s="9"/>
      <c r="E28" s="10"/>
      <c r="F28" s="10"/>
      <c r="G28" s="10"/>
      <c r="H28" s="10"/>
      <c r="I28" s="10"/>
      <c r="J28" s="10"/>
      <c r="K28" s="9"/>
    </row>
    <row r="29" spans="1:11">
      <c r="A29" s="7"/>
      <c r="B29" s="7"/>
      <c r="C29" s="7"/>
      <c r="D29" s="7"/>
      <c r="E29" s="8"/>
      <c r="F29" s="8"/>
      <c r="G29" s="8"/>
      <c r="H29" s="8"/>
      <c r="I29" s="8"/>
      <c r="J29" s="8"/>
      <c r="K29" s="6"/>
    </row>
    <row r="30" spans="1:11">
      <c r="A30" s="7"/>
      <c r="B30" s="7"/>
      <c r="C30" s="7"/>
      <c r="D30" s="7"/>
      <c r="E30" s="7"/>
      <c r="F30" s="6"/>
      <c r="G30" s="6"/>
      <c r="H30" s="6"/>
      <c r="I30" s="6"/>
      <c r="J30" s="6"/>
      <c r="K30" s="6"/>
    </row>
    <row r="31" spans="1:11">
      <c r="A31" s="7"/>
      <c r="B31" s="7"/>
      <c r="C31" s="7"/>
      <c r="D31" s="7"/>
      <c r="E31" s="7"/>
      <c r="F31" s="6"/>
      <c r="G31" s="6"/>
      <c r="H31" s="6"/>
      <c r="I31" s="6"/>
      <c r="J31" s="6"/>
      <c r="K31" s="6"/>
    </row>
    <row r="32" spans="1:11" ht="25.5">
      <c r="A32" s="5" t="s">
        <v>0</v>
      </c>
      <c r="B32" s="4"/>
    </row>
    <row r="33" spans="1:2">
      <c r="A33" s="3"/>
      <c r="B33" s="2"/>
    </row>
  </sheetData>
  <conditionalFormatting sqref="A32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2025-07-10T16:06:53Z</dcterms:created>
  <dcterms:modified xsi:type="dcterms:W3CDTF">2025-07-10T16:07:03Z</dcterms:modified>
</cp:coreProperties>
</file>