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80F3F1E7-E347-4431-9B51-E4BAE732F9D7}" xr6:coauthVersionLast="47" xr6:coauthVersionMax="47" xr10:uidLastSave="{00000000-0000-0000-0000-000000000000}"/>
  <bookViews>
    <workbookView xWindow="-120" yWindow="-120" windowWidth="20730" windowHeight="11160" xr2:uid="{2FA6637E-E6A3-4DA1-9DBB-2E8F3790FDFA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<sst xmlns="http://schemas.openxmlformats.org/spreadsheetml/2006/main" count="33" uniqueCount="30">
  <si>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</si>
  <si>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</si>
  <si>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</si>
  <si>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</si>
  <si>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DEPARTAMENTO DE FORMULACION , MONITOREO Y EVALUACION DE PPP</t>
  </si>
  <si>
    <t>ENCARGADO (A)</t>
  </si>
  <si>
    <t>ZAIDY MARIA GUILLEN ALVAREZ</t>
  </si>
  <si>
    <t>DEPARTAMENTO DE TESORERIA</t>
  </si>
  <si>
    <t>CONTADOR (A)</t>
  </si>
  <si>
    <t>ROSANNA ELIZABETH MOLANO MIGUEL</t>
  </si>
  <si>
    <t>M</t>
  </si>
  <si>
    <t>DIRECCION DE PLANIFICACION Y DESARROLLO</t>
  </si>
  <si>
    <t>ANALISTA DE PROYECTO</t>
  </si>
  <si>
    <t>LUIS FERNANDO DE OLEO MONTERO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</si>
  <si>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</si>
  <si>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</si>
  <si>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</si>
  <si>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</si>
  <si>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</si>
  <si>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</si>
  <si>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</si>
  <si>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</si>
  <si>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</si>
  <si>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</si>
  <si>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</si>
  <si>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</si>
  <si>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</si>
  <si>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MARZO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</si>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</sst>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5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B13AC03E-13AF-4B65-9D18-CC165621DACA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4416A781-B852-485C-A148-7E3E712C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TRAM.PENS."/>
      <sheetName val="TEMPORALES"/>
      <sheetName val="INTERINA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A7B37D-1EE1-4E63-9C62-2809D861C1D1}" name="TJULIO46610196715" displayName="TJULIO46610196715" ref="A7:M11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889E-AFEC-41F5-B678-D4C660F5FECD}">
  <sheetPr>
    <tabColor rgb="FF00B0F0"/>
    <pageSetUpPr fitToPage="1"/>
  </sheetPr>
  <dimension ref="A1:N233"/>
  <sheetViews>
    <sheetView tabSelected="1" zoomScaleNormal="100" zoomScaleSheetLayoutView="100" workbookViewId="0">
      <selection activeCell="L5" sqref="L5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4"/>
      <c r="H1" s="44"/>
      <c r="I1" s="44"/>
      <c r="J1" s="44"/>
      <c r="K1" s="44"/>
      <c r="L1" s="44"/>
      <c r="N1" s="43"/>
    </row>
    <row r="2" spans="1:14" customFormat="1" ht="15.75">
      <c r="B2" s="42" t="s">
        <v>29</v>
      </c>
      <c r="C2" s="38"/>
      <c r="D2" s="38"/>
      <c r="E2" s="38"/>
      <c r="F2" s="38"/>
      <c r="G2" s="39"/>
      <c r="H2" s="39"/>
      <c r="I2" s="39"/>
      <c r="J2" s="39"/>
      <c r="K2" s="39"/>
      <c r="L2" s="39"/>
      <c r="M2" s="38"/>
      <c r="N2" s="38"/>
    </row>
    <row r="3" spans="1:14" customFormat="1" ht="15">
      <c r="B3" s="38" t="s">
        <v>28</v>
      </c>
      <c r="D3" s="41"/>
      <c r="E3" s="41"/>
      <c r="F3" s="41"/>
      <c r="G3" s="39"/>
      <c r="H3" s="39"/>
      <c r="I3" s="39"/>
      <c r="J3" s="39"/>
      <c r="K3" s="39"/>
      <c r="L3" s="39"/>
      <c r="M3" s="38"/>
      <c r="N3" s="38"/>
    </row>
    <row r="4" spans="1:14" customFormat="1" ht="15">
      <c r="B4" s="1"/>
      <c r="D4" s="40"/>
      <c r="E4" s="40"/>
      <c r="F4" s="40"/>
      <c r="G4" s="39"/>
      <c r="H4" s="39"/>
      <c r="I4" s="39"/>
      <c r="J4" s="39"/>
      <c r="K4" s="39"/>
      <c r="L4" s="39"/>
      <c r="M4" s="38"/>
      <c r="N4" s="38"/>
    </row>
    <row r="5" spans="1:14" ht="18.75">
      <c r="B5" s="37" t="s">
        <v>27</v>
      </c>
      <c r="D5" s="36"/>
      <c r="E5" s="36"/>
      <c r="F5" s="36"/>
      <c r="G5" s="35"/>
      <c r="H5" s="35"/>
      <c r="I5" s="35"/>
      <c r="J5" s="35"/>
      <c r="K5" s="35"/>
      <c r="L5" s="34">
        <v>45761</v>
      </c>
      <c r="M5" s="33"/>
      <c r="N5" s="33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8" customFormat="1" ht="25.5">
      <c r="A7" s="29" t="s">
        <v>26</v>
      </c>
      <c r="B7" s="29" t="s">
        <v>25</v>
      </c>
      <c r="C7" s="29" t="s">
        <v>24</v>
      </c>
      <c r="D7" s="29" t="s">
        <v>23</v>
      </c>
      <c r="E7" s="29" t="s">
        <v>22</v>
      </c>
      <c r="F7" s="29" t="s">
        <v>21</v>
      </c>
      <c r="G7" s="30" t="s">
        <v>20</v>
      </c>
      <c r="H7" s="30" t="s">
        <v>19</v>
      </c>
      <c r="I7" s="30" t="s">
        <v>18</v>
      </c>
      <c r="J7" s="30" t="s">
        <v>17</v>
      </c>
      <c r="K7" s="30" t="s">
        <v>16</v>
      </c>
      <c r="L7" s="30" t="s">
        <v>15</v>
      </c>
      <c r="M7" s="29" t="s">
        <v>14</v>
      </c>
    </row>
    <row r="8" spans="1:14" ht="25.5">
      <c r="A8" s="23" t="s">
        <v>13</v>
      </c>
      <c r="B8" s="23" t="s">
        <v>12</v>
      </c>
      <c r="C8" s="27" t="s">
        <v>11</v>
      </c>
      <c r="D8" s="21" t="s">
        <v>3</v>
      </c>
      <c r="E8" s="21">
        <v>45566</v>
      </c>
      <c r="F8" s="21">
        <v>45808</v>
      </c>
      <c r="G8" s="26">
        <v>70000</v>
      </c>
      <c r="H8" s="25">
        <v>5368.48</v>
      </c>
      <c r="I8" s="25">
        <v>2128</v>
      </c>
      <c r="J8" s="25">
        <v>2009</v>
      </c>
      <c r="K8" s="25">
        <v>7.2759576141834259E-12</v>
      </c>
      <c r="L8" s="25">
        <v>60494.52</v>
      </c>
      <c r="M8" s="24" t="s">
        <v>10</v>
      </c>
    </row>
    <row r="9" spans="1:14">
      <c r="A9" s="23" t="s">
        <v>9</v>
      </c>
      <c r="B9" s="23" t="s">
        <v>8</v>
      </c>
      <c r="C9" s="27" t="s">
        <v>7</v>
      </c>
      <c r="D9" s="21" t="s">
        <v>3</v>
      </c>
      <c r="E9" s="21">
        <v>45536</v>
      </c>
      <c r="F9" s="21">
        <v>45747</v>
      </c>
      <c r="G9" s="26">
        <v>70000</v>
      </c>
      <c r="H9" s="25">
        <v>5368.48</v>
      </c>
      <c r="I9" s="25">
        <v>2128</v>
      </c>
      <c r="J9" s="25">
        <v>2009</v>
      </c>
      <c r="K9" s="25">
        <v>19432.780000000006</v>
      </c>
      <c r="L9" s="25">
        <v>41061.74</v>
      </c>
      <c r="M9" s="24" t="s">
        <v>2</v>
      </c>
    </row>
    <row r="10" spans="1:14" ht="25.5">
      <c r="A10" s="23" t="s">
        <v>6</v>
      </c>
      <c r="B10" s="23" t="s">
        <v>5</v>
      </c>
      <c r="C10" s="22" t="s">
        <v>4</v>
      </c>
      <c r="D10" s="21" t="s">
        <v>3</v>
      </c>
      <c r="E10" s="21">
        <v>45627</v>
      </c>
      <c r="F10" s="21">
        <v>45809</v>
      </c>
      <c r="G10" s="20">
        <v>135000</v>
      </c>
      <c r="H10" s="19">
        <v>20338.240000000002</v>
      </c>
      <c r="I10" s="19">
        <v>4104</v>
      </c>
      <c r="J10" s="19">
        <v>3874.5</v>
      </c>
      <c r="K10" s="19">
        <v>762</v>
      </c>
      <c r="L10" s="19">
        <v>105921.26</v>
      </c>
      <c r="M10" s="18" t="s">
        <v>2</v>
      </c>
    </row>
    <row r="11" spans="1:14">
      <c r="A11" s="16" t="s">
        <v>1</v>
      </c>
      <c r="B11" s="15">
        <f>SUBTOTAL(103,TJULIO46610196715[CARGO])</f>
        <v>3</v>
      </c>
      <c r="C11" s="14"/>
      <c r="D11" s="14"/>
      <c r="E11" s="14"/>
      <c r="F11" s="14"/>
      <c r="G11" s="17">
        <f>SUBTOTAL(109,TJULIO46610196715[INGRESO BRUTO])</f>
        <v>275000</v>
      </c>
      <c r="H11" s="13">
        <f>SUBTOTAL(109,TJULIO46610196715[ISR])</f>
        <v>31075.200000000001</v>
      </c>
      <c r="I11" s="13">
        <f>SUBTOTAL(109,TJULIO46610196715[SFS])</f>
        <v>8360</v>
      </c>
      <c r="J11" s="13">
        <f>SUBTOTAL(109,TJULIO46610196715[AFP])</f>
        <v>7892.5</v>
      </c>
      <c r="K11" s="13">
        <f>SUBTOTAL(109,TJULIO46610196715[OTROS DESC])</f>
        <v>20194.780000000013</v>
      </c>
      <c r="L11" s="13">
        <f>SUBTOTAL(109,TJULIO46610196715[INGRESO NETO])</f>
        <v>207477.52</v>
      </c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 ht="25.5">
      <c r="A18" s="11" t="s">
        <v>0</v>
      </c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10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>
      <c r="A20" s="9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</sheetData>
  <conditionalFormatting sqref="A8:A10">
    <cfRule type="duplicateValues" dxfId="1" priority="2"/>
  </conditionalFormatting>
  <conditionalFormatting sqref="A1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2025-04-14T17:59:03Z</dcterms:created>
  <dcterms:modified xsi:type="dcterms:W3CDTF">2025-04-14T17:59:16Z</dcterms:modified>
</cp:coreProperties>
</file>