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Recursos Humanos\"/>
    </mc:Choice>
  </mc:AlternateContent>
  <xr:revisionPtr revIDLastSave="0" documentId="8_{51FBA8B1-5534-48C8-B11F-FF7108FE873B}" xr6:coauthVersionLast="47" xr6:coauthVersionMax="47" xr10:uidLastSave="{00000000-0000-0000-0000-000000000000}"/>
  <bookViews>
    <workbookView xWindow="-120" yWindow="-120" windowWidth="20730" windowHeight="11160" xr2:uid="{E1AB3D90-4A8D-4C76-B848-09E80FD7B65C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PROBATORIO!$A$1:$M$19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<sst xmlns="http://schemas.openxmlformats.org/spreadsheetml/2006/main" count="33" uniqueCount="30">
  <si>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</si>
  <si>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</si>
  <si>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</si>
  <si>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CARRERA ADMINISTRATIVA</t>
  </si>
  <si>
    <t>DEPARTAMENTO DE DESARROLLO INSTITUCIONAL</t>
  </si>
  <si>
    <t>ANALISTA DE PLANIFICACION</t>
  </si>
  <si>
    <t>ESTHEFANY AMINTA PEREZ ADAMES</t>
  </si>
  <si>
    <t>DEPARTAMENTO DE FORMULACION , MONITOREO Y EVALUACION DE PPP</t>
  </si>
  <si>
    <t>ENCARGADO (A)</t>
  </si>
  <si>
    <t>ZAIDY MARIA GUILLEN ALVAREZ</t>
  </si>
  <si>
    <t>M</t>
  </si>
  <si>
    <t>DIRECCION DE PLANIFICACION Y DESARROLLO</t>
  </si>
  <si>
    <t>ANALISTA DE PROYECTO</t>
  </si>
  <si>
    <t>LUIS FERNANDO DE OLEO MONTERO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</si>
  <si>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</si>
  <si>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</si>
  <si>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</si>
  <si>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</si>
  <si>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</si>
  <si>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</si>
  <si>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</si>
  <si>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</si>
  <si>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</si>
  <si>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</si>
  <si>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</si>
  <si>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</si>
  <si>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</si>
  <si>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JUNIO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</si>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</sst>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AA7B1195-C0DA-4E22-930B-4FE6B242F2C6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8CE05EF4-F3B0-4540-ABD3-336181B2F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COMPROBANDO"/>
      <sheetName val="MES"/>
      <sheetName val="cruce dep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B8BCE0-DB78-41AC-9F87-D0D25468D2A0}" name="TJULIO46610196715" displayName="TJULIO46610196715" ref="A7:M11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31B1-E4ED-4E8B-BCF6-4E84123C7045}">
  <sheetPr>
    <tabColor rgb="FF00B0F0"/>
    <pageSetUpPr fitToPage="1"/>
  </sheetPr>
  <dimension ref="A1:N233"/>
  <sheetViews>
    <sheetView tabSelected="1" zoomScaleNormal="100" zoomScaleSheetLayoutView="100" workbookViewId="0">
      <selection activeCell="D8" sqref="D8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21.7109375" style="1" bestFit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29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28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27</v>
      </c>
      <c r="D5" s="32"/>
      <c r="E5" s="32"/>
      <c r="F5" s="32"/>
      <c r="G5" s="31"/>
      <c r="H5" s="31"/>
      <c r="I5" s="31"/>
      <c r="J5" s="31"/>
      <c r="K5" s="31"/>
      <c r="L5" s="30">
        <v>45848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>
      <c r="A7" s="25" t="s">
        <v>26</v>
      </c>
      <c r="B7" s="25" t="s">
        <v>25</v>
      </c>
      <c r="C7" s="25" t="s">
        <v>24</v>
      </c>
      <c r="D7" s="25" t="s">
        <v>23</v>
      </c>
      <c r="E7" s="25" t="s">
        <v>22</v>
      </c>
      <c r="F7" s="25" t="s">
        <v>21</v>
      </c>
      <c r="G7" s="26" t="s">
        <v>20</v>
      </c>
      <c r="H7" s="26" t="s">
        <v>19</v>
      </c>
      <c r="I7" s="26" t="s">
        <v>18</v>
      </c>
      <c r="J7" s="26" t="s">
        <v>17</v>
      </c>
      <c r="K7" s="26" t="s">
        <v>16</v>
      </c>
      <c r="L7" s="26" t="s">
        <v>15</v>
      </c>
      <c r="M7" s="25" t="s">
        <v>14</v>
      </c>
    </row>
    <row r="8" spans="1:14" ht="25.5">
      <c r="A8" s="23" t="s">
        <v>13</v>
      </c>
      <c r="B8" s="23" t="s">
        <v>12</v>
      </c>
      <c r="C8" s="22" t="s">
        <v>11</v>
      </c>
      <c r="D8" s="21" t="s">
        <v>3</v>
      </c>
      <c r="E8" s="21">
        <v>45627</v>
      </c>
      <c r="F8" s="21">
        <v>45808</v>
      </c>
      <c r="G8" s="20">
        <v>70000</v>
      </c>
      <c r="H8" s="19">
        <v>5368.48</v>
      </c>
      <c r="I8" s="19">
        <v>2128</v>
      </c>
      <c r="J8" s="19">
        <v>2009</v>
      </c>
      <c r="K8" s="19">
        <v>0</v>
      </c>
      <c r="L8" s="19">
        <v>60494.52</v>
      </c>
      <c r="M8" s="18" t="s">
        <v>10</v>
      </c>
    </row>
    <row r="9" spans="1:14" ht="25.5">
      <c r="A9" s="23" t="s">
        <v>9</v>
      </c>
      <c r="B9" s="23" t="s">
        <v>8</v>
      </c>
      <c r="C9" s="22" t="s">
        <v>7</v>
      </c>
      <c r="D9" s="21" t="s">
        <v>3</v>
      </c>
      <c r="E9" s="21">
        <v>45658</v>
      </c>
      <c r="F9" s="21">
        <v>45838</v>
      </c>
      <c r="G9" s="20">
        <v>135000</v>
      </c>
      <c r="H9" s="19">
        <v>20338.240000000002</v>
      </c>
      <c r="I9" s="19">
        <v>4104</v>
      </c>
      <c r="J9" s="19">
        <v>3874.5</v>
      </c>
      <c r="K9" s="19">
        <v>762.00000000000364</v>
      </c>
      <c r="L9" s="19">
        <v>105921.26</v>
      </c>
      <c r="M9" s="18" t="s">
        <v>2</v>
      </c>
    </row>
    <row r="10" spans="1:14" ht="25.5">
      <c r="A10" s="23" t="s">
        <v>6</v>
      </c>
      <c r="B10" s="23" t="s">
        <v>5</v>
      </c>
      <c r="C10" s="22" t="s">
        <v>4</v>
      </c>
      <c r="D10" s="21" t="s">
        <v>3</v>
      </c>
      <c r="E10" s="21">
        <v>45809</v>
      </c>
      <c r="F10" s="21">
        <v>45991</v>
      </c>
      <c r="G10" s="20">
        <v>70000</v>
      </c>
      <c r="H10" s="19">
        <v>4339.2</v>
      </c>
      <c r="I10" s="19">
        <v>2128</v>
      </c>
      <c r="J10" s="19">
        <v>2009</v>
      </c>
      <c r="K10" s="19">
        <v>11639.880000000001</v>
      </c>
      <c r="L10" s="19">
        <v>49883.92</v>
      </c>
      <c r="M10" s="18" t="s">
        <v>2</v>
      </c>
    </row>
    <row r="11" spans="1:14">
      <c r="A11" s="16" t="s">
        <v>1</v>
      </c>
      <c r="B11" s="15">
        <f>SUBTOTAL(103,TJULIO46610196715[CARGO])</f>
        <v>3</v>
      </c>
      <c r="C11" s="14"/>
      <c r="D11" s="14"/>
      <c r="E11" s="14"/>
      <c r="F11" s="14"/>
      <c r="G11" s="17">
        <f>SUBTOTAL(109,TJULIO46610196715[INGRESO BRUTO])</f>
        <v>275000</v>
      </c>
      <c r="H11" s="13">
        <f>SUBTOTAL(109,TJULIO46610196715[ISR])</f>
        <v>30045.920000000002</v>
      </c>
      <c r="I11" s="13">
        <f>SUBTOTAL(109,TJULIO46610196715[SFS])</f>
        <v>8360</v>
      </c>
      <c r="J11" s="13">
        <f>SUBTOTAL(109,TJULIO46610196715[AFP])</f>
        <v>7892.5</v>
      </c>
      <c r="K11" s="13">
        <f>SUBTOTAL(109,TJULIO46610196715[OTROS DESC])</f>
        <v>12401.880000000005</v>
      </c>
      <c r="L11" s="13">
        <f>SUBTOTAL(109,TJULIO46610196715[INGRESO NETO])</f>
        <v>216299.7</v>
      </c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6"/>
      <c r="B14" s="15"/>
      <c r="C14" s="14"/>
      <c r="D14" s="14"/>
      <c r="G14" s="1"/>
      <c r="H14" s="1"/>
      <c r="I14" s="1"/>
      <c r="J14" s="13"/>
      <c r="K14" s="13"/>
      <c r="L14" s="13"/>
      <c r="M14" s="1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>
      <c r="A17" s="12"/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 ht="25.5">
      <c r="A18" s="11" t="s">
        <v>0</v>
      </c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10"/>
      <c r="B19" s="8"/>
      <c r="C19" s="7"/>
      <c r="D19" s="6"/>
      <c r="G19" s="1"/>
      <c r="H19" s="1"/>
      <c r="I19" s="1"/>
      <c r="J19" s="4"/>
      <c r="K19" s="4"/>
      <c r="L19" s="4"/>
      <c r="M19" s="3"/>
    </row>
    <row r="20" spans="1:13">
      <c r="A20" s="9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8"/>
      <c r="B233" s="8"/>
      <c r="C233" s="7"/>
      <c r="D233" s="6"/>
      <c r="E233" s="6"/>
      <c r="F233" s="6"/>
      <c r="G233" s="5"/>
      <c r="H233" s="4"/>
      <c r="I233" s="4"/>
      <c r="J233" s="4"/>
      <c r="K233" s="4"/>
      <c r="L233" s="4"/>
      <c r="M233" s="3"/>
    </row>
  </sheetData>
  <conditionalFormatting sqref="A18">
    <cfRule type="duplicateValues" dxfId="1" priority="1"/>
  </conditionalFormatting>
  <conditionalFormatting sqref="A8:A10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2025-07-10T16:09:57Z</dcterms:created>
  <dcterms:modified xsi:type="dcterms:W3CDTF">2025-07-10T16:10:06Z</dcterms:modified>
</cp:coreProperties>
</file>