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11" documentId="8_{2E15B7F8-B983-4CFD-B5DC-23965AF235DF}" xr6:coauthVersionLast="47" xr6:coauthVersionMax="47" xr10:uidLastSave="{58338123-8211-4146-B9FC-6D85115AE289}"/>
  <bookViews>
    <workbookView xWindow="-120" yWindow="-120" windowWidth="20730" windowHeight="11160" xr2:uid="{C0994751-172E-4AB9-A759-927ADF8D31F2}"/>
  </bookViews>
  <sheets>
    <sheet name="PROBATORIO" sheetId="1" r:id="rId1"/>
  </sheets>
  <externalReferences>
    <externalReference r:id="rId2"/>
    <externalReference r:id="rId3"/>
  </externalReferences>
  <definedNames>
    <definedName name="_xlnm.Print_Area" localSheetId="0">PROBATORIO!$A$1:$M$18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PROBATORIO!$1:$7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G10" i="1"/>
  <c r="H10" i="1"/>
  <c r="I10" i="1"/>
  <c r="J10" i="1"/>
  <c r="K10" i="1"/>
  <c r="L10" i="1"/>
</calcChain>
</file>

<file path=xl/sharedStrings.xml><?xml version="1.0" encoding="utf-8"?>
<sst xmlns="http://schemas.openxmlformats.org/spreadsheetml/2006/main" count="29" uniqueCount="28">
  <si>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</si>
  <si>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</si>
  <si>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</si>
  <si>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</si>
  <si>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</si>
  <si>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</si>
  <si>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</si>
  <si>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N/A</t>
  </si>
  <si>
    <t>PERIODO PROBATORIO</t>
  </si>
  <si>
    <t>DIRECCION DE PLANIFICACION Y DESARROLLO</t>
  </si>
  <si>
    <t>ANALISTA DE CALIDAD EN LA GEST</t>
  </si>
  <si>
    <t>ROXIN AIME NUÑEZ ADAMS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</si>
  <si>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</si>
  <si>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</si>
  <si>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</si>
  <si>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</si>
  <si>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</si>
  <si>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</si>
  <si>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</si>
  <si>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</si>
  <si>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</si>
  <si>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</si>
  <si>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</si>
  <si>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</si>
  <si>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</si>
  <si>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</si>
  <si>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</si>
  <si>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PERSONAL PROBATORIO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</si>
</sst>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  <font>
      <sz val="12"/>
      <color theme="1"/>
      <name val="Gotham Black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  <xf numFmtId="0" fontId="16" fillId="0" borderId="0" xfId="0" applyFont="1"/>
  </cellXfs>
  <cellStyles count="5">
    <cellStyle name="Millares" xfId="1" builtinId="3"/>
    <cellStyle name="Normal" xfId="0" builtinId="0"/>
    <cellStyle name="Normal 2" xfId="4" xr:uid="{69DAAA1E-3259-46C4-B523-08704917BD3E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33898"/>
    <xdr:pic>
      <xdr:nvPicPr>
        <xdr:cNvPr id="2" name="Imagen 1">
          <a:extLst>
            <a:ext uri="{FF2B5EF4-FFF2-40B4-BE49-F238E27FC236}">
              <a16:creationId xmlns:a16="http://schemas.microsoft.com/office/drawing/2014/main" id="{BE68C4D7-1B91-4243-BF8E-5798CB0C00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B39A40-7C20-4AC7-B8B2-59A57999775D}" name="TJULIO46610196715" displayName="TJULIO46610196715" ref="A7:M10" totalsRowCount="1" headerRowDxfId="28" dataDxfId="27" totalsRowDxfId="26">
  <tableColumns count="13">
    <tableColumn id="1" xr3:uid="{6E485C1A-E1A3-44E1-80C8-4DEB1BDD04A9}" name="NOMBRE Y APELLIDO" totalsRowLabel="TOTAL" dataDxfId="25" totalsRowDxfId="24"/>
    <tableColumn id="2" xr3:uid="{FB642E8B-9CF9-4578-83F5-41AE89781FF6}" name="CARGO" totalsRowFunction="count" dataDxfId="23" totalsRowDxfId="22"/>
    <tableColumn id="11" xr3:uid="{A0EC9163-B1C8-409B-B533-6168DF5C29E5}" name="DIRECCIÓN O DEPARTAMENTO" dataDxfId="21" totalsRowDxfId="20"/>
    <tableColumn id="12" xr3:uid="{767CABDA-616C-4E8A-9EB1-14AEDDC166E0}" name="CATEGORIA DEL SERVIDOR" dataDxfId="19" totalsRowDxfId="18"/>
    <tableColumn id="3" xr3:uid="{BF098647-1520-4623-BC01-FCE5ABBD1C80}" name="DESDE" dataDxfId="17" totalsRowDxfId="16"/>
    <tableColumn id="7" xr3:uid="{696B54ED-58A0-4978-B6CB-BDD0046AA8CA}" name="HASTA" dataDxfId="15" totalsRowDxfId="14"/>
    <tableColumn id="4" xr3:uid="{8CD0CF68-4943-4059-ABFB-141830A5C93B}" name="INGRESO BRUTO" totalsRowFunction="sum" dataDxfId="13" totalsRowDxfId="12"/>
    <tableColumn id="5" xr3:uid="{730DDC87-E907-4BA3-B29C-91FE31ACFE77}" name="ISR" totalsRowFunction="sum" dataDxfId="11" totalsRowDxfId="10"/>
    <tableColumn id="8" xr3:uid="{2CA94D98-941F-46CE-97D7-8AFB99A85338}" name="SFS" totalsRowFunction="sum" dataDxfId="9" totalsRowDxfId="8"/>
    <tableColumn id="9" xr3:uid="{B4F66AB2-1016-4A49-A3EC-8DECCA104448}" name="AFP" totalsRowFunction="sum" dataDxfId="7" totalsRowDxfId="6"/>
    <tableColumn id="6" xr3:uid="{B65C1658-E9D1-4118-9EC8-745D363858C8}" name="OTROS DESC" totalsRowFunction="sum" dataDxfId="5" totalsRowDxfId="4"/>
    <tableColumn id="13" xr3:uid="{BDF8A9A9-3E85-4682-A8A1-FBFAFBE07E82}" name="INGRESO NETO" totalsRowFunction="sum" dataDxfId="3" totalsRowDxfId="2"/>
    <tableColumn id="14" xr3:uid="{ED35E7BD-DFB0-4DB7-8924-CBAB72D79203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9725-A585-4D5C-BB7C-33BDA4C03B32}">
  <sheetPr>
    <tabColor rgb="FF00B0F0"/>
    <pageSetUpPr fitToPage="1"/>
  </sheetPr>
  <dimension ref="A1:N232"/>
  <sheetViews>
    <sheetView tabSelected="1" zoomScaleNormal="100" zoomScaleSheetLayoutView="100" workbookViewId="0">
      <selection activeCell="C13" sqref="C13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67.7109375" style="1" customWidth="1"/>
    <col min="4" max="4" width="34.140625" style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26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25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27</v>
      </c>
      <c r="D5" s="41"/>
      <c r="E5" s="32"/>
      <c r="F5" s="32"/>
      <c r="G5" s="31"/>
      <c r="H5" s="31"/>
      <c r="I5" s="31"/>
      <c r="J5" s="31"/>
      <c r="K5" s="31"/>
      <c r="L5" s="30">
        <v>45972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24</v>
      </c>
      <c r="B7" s="25" t="s">
        <v>23</v>
      </c>
      <c r="C7" s="25" t="s">
        <v>22</v>
      </c>
      <c r="D7" s="25" t="s">
        <v>21</v>
      </c>
      <c r="E7" s="25" t="s">
        <v>20</v>
      </c>
      <c r="F7" s="25" t="s">
        <v>19</v>
      </c>
      <c r="G7" s="26" t="s">
        <v>18</v>
      </c>
      <c r="H7" s="26" t="s">
        <v>17</v>
      </c>
      <c r="I7" s="26" t="s">
        <v>16</v>
      </c>
      <c r="J7" s="26" t="s">
        <v>15</v>
      </c>
      <c r="K7" s="26" t="s">
        <v>14</v>
      </c>
      <c r="L7" s="26" t="s">
        <v>13</v>
      </c>
      <c r="M7" s="25" t="s">
        <v>12</v>
      </c>
    </row>
    <row r="8" spans="1:14" ht="25.5">
      <c r="A8" s="23" t="s">
        <v>11</v>
      </c>
      <c r="B8" s="23" t="s">
        <v>10</v>
      </c>
      <c r="C8" s="22" t="s">
        <v>9</v>
      </c>
      <c r="D8" s="21" t="s">
        <v>8</v>
      </c>
      <c r="E8" s="21">
        <v>45292</v>
      </c>
      <c r="F8" s="21" t="s">
        <v>7</v>
      </c>
      <c r="G8" s="20">
        <v>70000</v>
      </c>
      <c r="H8" s="19">
        <v>5368.48</v>
      </c>
      <c r="I8" s="19">
        <v>2128</v>
      </c>
      <c r="J8" s="19">
        <v>2009</v>
      </c>
      <c r="K8" s="19">
        <v>1524.9600000000028</v>
      </c>
      <c r="L8" s="19">
        <v>58969.56</v>
      </c>
      <c r="M8" s="18" t="s">
        <v>2</v>
      </c>
    </row>
    <row r="9" spans="1:14" ht="25.5">
      <c r="A9" s="23" t="s">
        <v>6</v>
      </c>
      <c r="B9" s="23" t="s">
        <v>5</v>
      </c>
      <c r="C9" s="22" t="s">
        <v>4</v>
      </c>
      <c r="D9" s="21" t="s">
        <v>3</v>
      </c>
      <c r="E9" s="21">
        <v>45809</v>
      </c>
      <c r="F9" s="21">
        <v>45991</v>
      </c>
      <c r="G9" s="20">
        <v>70000</v>
      </c>
      <c r="H9" s="19">
        <v>4339.2</v>
      </c>
      <c r="I9" s="19">
        <v>2128</v>
      </c>
      <c r="J9" s="19">
        <v>2009</v>
      </c>
      <c r="K9" s="19">
        <v>18348.8</v>
      </c>
      <c r="L9" s="19">
        <v>43175</v>
      </c>
      <c r="M9" s="18" t="s">
        <v>2</v>
      </c>
    </row>
    <row r="10" spans="1:14">
      <c r="A10" s="16" t="s">
        <v>1</v>
      </c>
      <c r="B10" s="15">
        <f>SUBTOTAL(103,TJULIO46610196715[CARGO])</f>
        <v>2</v>
      </c>
      <c r="C10" s="14"/>
      <c r="D10" s="14"/>
      <c r="E10" s="14"/>
      <c r="F10" s="14"/>
      <c r="G10" s="17">
        <f>SUBTOTAL(109,TJULIO46610196715[INGRESO BRUTO])</f>
        <v>140000</v>
      </c>
      <c r="H10" s="13">
        <f>SUBTOTAL(109,TJULIO46610196715[ISR])</f>
        <v>9707.68</v>
      </c>
      <c r="I10" s="13">
        <f>SUBTOTAL(109,TJULIO46610196715[SFS])</f>
        <v>4256</v>
      </c>
      <c r="J10" s="13">
        <f>SUBTOTAL(109,TJULIO46610196715[AFP])</f>
        <v>4018</v>
      </c>
      <c r="K10" s="13">
        <f>SUBTOTAL(109,TJULIO46610196715[OTROS DESC])</f>
        <v>19873.760000000002</v>
      </c>
      <c r="L10" s="13">
        <f>SUBTOTAL(109,TJULIO46610196715[INGRESO NETO])</f>
        <v>102144.56</v>
      </c>
      <c r="M10" s="13"/>
    </row>
    <row r="11" spans="1:14">
      <c r="A11" s="16"/>
      <c r="B11" s="15"/>
      <c r="C11" s="14"/>
      <c r="D11" s="14"/>
      <c r="G11" s="1"/>
      <c r="H11" s="1"/>
      <c r="I11" s="1"/>
      <c r="J11" s="13"/>
      <c r="K11" s="13"/>
      <c r="L11" s="13"/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2"/>
      <c r="B14" s="8"/>
      <c r="C14" s="7"/>
      <c r="D14" s="6"/>
      <c r="G14" s="1"/>
      <c r="H14" s="1"/>
      <c r="I14" s="1"/>
      <c r="J14" s="4"/>
      <c r="K14" s="4"/>
      <c r="L14" s="4"/>
      <c r="M14" s="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 ht="25.5">
      <c r="A17" s="11" t="s">
        <v>0</v>
      </c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0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9"/>
      <c r="B19" s="8"/>
      <c r="C19" s="7"/>
      <c r="D19" s="6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8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</sheetData>
  <conditionalFormatting sqref="A17">
    <cfRule type="duplicateValues" dxfId="30" priority="1"/>
  </conditionalFormatting>
  <conditionalFormatting sqref="A8:A9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2F70D-33D8-491F-90D8-E41C3CBFABA0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93B11210-03ED-4298-974E-DE671D490D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2BC9F-FD8F-45F0-97F2-5FEB6E91F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2025-11-12T13:14:58Z</dcterms:created>
  <dcterms:modified xsi:type="dcterms:W3CDTF">2025-11-12T14:20:21Z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