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Noviembre/Recursos Humanos/"/>
    </mc:Choice>
  </mc:AlternateContent>
  <xr:revisionPtr revIDLastSave="0" documentId="8_{0AA465B5-7FE6-4981-9ED3-555972297AF7}" xr6:coauthVersionLast="47" xr6:coauthVersionMax="47" xr10:uidLastSave="{00000000-0000-0000-0000-000000000000}"/>
  <bookViews>
    <workbookView xWindow="-120" yWindow="-120" windowWidth="20730" windowHeight="11160" xr2:uid="{61E1E86B-FFEC-4DD1-A72A-918242F15B3E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<sst xmlns="http://schemas.openxmlformats.org/spreadsheetml/2006/main" count="28" uniqueCount="27">
  <si>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</si>
  <si>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</si>
  <si>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</si>
  <si>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CARRERA ADMINISTRATIVA</t>
  </si>
  <si>
    <t>DEPARTAMENTO DE DESARROLLO INSTITUCIONAL</t>
  </si>
  <si>
    <t>ANALISTA DE PLANIFICACION</t>
  </si>
  <si>
    <t>ESTHEFANY AMINTA PEREZ ADAMES</t>
  </si>
  <si>
    <t>PERIODO PROBATORIO</t>
  </si>
  <si>
    <t>DIRECCION DE PLANIFICACION Y DESARROLLO</t>
  </si>
  <si>
    <t>ANALISTA DE CALIDAD EN LA GEST</t>
  </si>
  <si>
    <t>ROXIN AIME NUÑEZ ADAMS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</si>
  <si>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</si>
  <si>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</si>
  <si>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</si>
  <si>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</si>
  <si>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</si>
  <si>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</si>
  <si>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</si>
  <si>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</si>
  <si>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</si>
  <si>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</si>
  <si>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</si>
  <si>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</si>
  <si>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</si>
  <si>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NOVIEMBRE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</si>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</sst>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9F89AE65-EA72-4B7C-BFB4-DFB93AE740E4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BFAF989F-9B67-46D0-A4FC-E56BDC1FE4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cruce dep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1F8349-0A96-441F-B190-15B675BE84D9}" name="TJULIO46610196715" displayName="TJULIO46610196715" ref="A7:M10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BB3C-F067-4584-95F2-DE8CA78547E8}">
  <sheetPr>
    <tabColor rgb="FF00B0F0"/>
    <pageSetUpPr fitToPage="1"/>
  </sheetPr>
  <dimension ref="A1:N232"/>
  <sheetViews>
    <sheetView showGridLines="0" tabSelected="1" zoomScaleNormal="100" zoomScaleSheetLayoutView="100" workbookViewId="0">
      <selection activeCell="L6" sqref="L6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26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25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24</v>
      </c>
      <c r="D5" s="32"/>
      <c r="E5" s="32"/>
      <c r="F5" s="32"/>
      <c r="G5" s="31"/>
      <c r="H5" s="31"/>
      <c r="I5" s="31"/>
      <c r="J5" s="31"/>
      <c r="K5" s="31"/>
      <c r="L5" s="30">
        <v>46001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23</v>
      </c>
      <c r="B7" s="25" t="s">
        <v>22</v>
      </c>
      <c r="C7" s="25" t="s">
        <v>21</v>
      </c>
      <c r="D7" s="25" t="s">
        <v>20</v>
      </c>
      <c r="E7" s="25" t="s">
        <v>19</v>
      </c>
      <c r="F7" s="25" t="s">
        <v>18</v>
      </c>
      <c r="G7" s="26" t="s">
        <v>17</v>
      </c>
      <c r="H7" s="26" t="s">
        <v>16</v>
      </c>
      <c r="I7" s="26" t="s">
        <v>15</v>
      </c>
      <c r="J7" s="26" t="s">
        <v>14</v>
      </c>
      <c r="K7" s="26" t="s">
        <v>13</v>
      </c>
      <c r="L7" s="26" t="s">
        <v>12</v>
      </c>
      <c r="M7" s="25" t="s">
        <v>11</v>
      </c>
    </row>
    <row r="8" spans="1:14" ht="25.5">
      <c r="A8" s="23" t="s">
        <v>10</v>
      </c>
      <c r="B8" s="23" t="s">
        <v>9</v>
      </c>
      <c r="C8" s="22" t="s">
        <v>8</v>
      </c>
      <c r="D8" s="21" t="s">
        <v>7</v>
      </c>
      <c r="E8" s="21">
        <v>45931</v>
      </c>
      <c r="F8" s="21">
        <v>46112</v>
      </c>
      <c r="G8" s="20">
        <v>70000</v>
      </c>
      <c r="H8" s="19">
        <v>5368.48</v>
      </c>
      <c r="I8" s="19">
        <v>2128</v>
      </c>
      <c r="J8" s="19">
        <v>2009</v>
      </c>
      <c r="K8" s="19">
        <v>1497.2400000000016</v>
      </c>
      <c r="L8" s="19">
        <v>58997.279999999999</v>
      </c>
      <c r="M8" s="18" t="s">
        <v>2</v>
      </c>
    </row>
    <row r="9" spans="1:14" ht="25.5">
      <c r="A9" s="23" t="s">
        <v>6</v>
      </c>
      <c r="B9" s="23" t="s">
        <v>5</v>
      </c>
      <c r="C9" s="22" t="s">
        <v>4</v>
      </c>
      <c r="D9" s="21" t="s">
        <v>3</v>
      </c>
      <c r="E9" s="21">
        <v>45809</v>
      </c>
      <c r="F9" s="21">
        <v>45992</v>
      </c>
      <c r="G9" s="20">
        <v>70000</v>
      </c>
      <c r="H9" s="19">
        <v>4600.5600000000004</v>
      </c>
      <c r="I9" s="19">
        <v>2128</v>
      </c>
      <c r="J9" s="19">
        <v>2009</v>
      </c>
      <c r="K9" s="19">
        <v>17121.98</v>
      </c>
      <c r="L9" s="19">
        <v>44140.46</v>
      </c>
      <c r="M9" s="18" t="s">
        <v>2</v>
      </c>
    </row>
    <row r="10" spans="1:14">
      <c r="A10" s="16" t="s">
        <v>1</v>
      </c>
      <c r="B10" s="15">
        <f>SUBTOTAL(103,TJULIO46610196715[CARGO])</f>
        <v>2</v>
      </c>
      <c r="C10" s="14"/>
      <c r="D10" s="14"/>
      <c r="E10" s="14"/>
      <c r="F10" s="14"/>
      <c r="G10" s="17">
        <f>SUBTOTAL(109,TJULIO46610196715[INGRESO BRUTO])</f>
        <v>140000</v>
      </c>
      <c r="H10" s="13">
        <f>SUBTOTAL(109,TJULIO46610196715[ISR])</f>
        <v>9969.0400000000009</v>
      </c>
      <c r="I10" s="13">
        <f>SUBTOTAL(109,TJULIO46610196715[SFS])</f>
        <v>4256</v>
      </c>
      <c r="J10" s="13">
        <f>SUBTOTAL(109,TJULIO46610196715[AFP])</f>
        <v>4018</v>
      </c>
      <c r="K10" s="13">
        <f>SUBTOTAL(109,TJULIO46610196715[OTROS DESC])</f>
        <v>18619.22</v>
      </c>
      <c r="L10" s="13">
        <f>SUBTOTAL(109,TJULIO46610196715[INGRESO NETO])</f>
        <v>103137.73999999999</v>
      </c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 ht="25.5">
      <c r="A17" s="11" t="s">
        <v>0</v>
      </c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0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9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</sheetData>
  <conditionalFormatting sqref="A17">
    <cfRule type="duplicateValues" dxfId="1" priority="1"/>
  </conditionalFormatting>
  <conditionalFormatting sqref="A8:A9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5E0F79F-2A8C-4926-A6AB-45F4BEC615ED}"/>
</file>

<file path=customXml/itemProps2.xml><?xml version="1.0" encoding="utf-8"?>
<ds:datastoreItem xmlns:ds="http://schemas.openxmlformats.org/officeDocument/2006/customXml" ds:itemID="{54A5AA4D-2F16-4E80-9236-99FE693A5C43}"/>
</file>

<file path=customXml/itemProps3.xml><?xml version="1.0" encoding="utf-8"?>
<ds:datastoreItem xmlns:ds="http://schemas.openxmlformats.org/officeDocument/2006/customXml" ds:itemID="{37410C0D-39EE-44E6-A2EA-1CC3B72A10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2025-12-11T14:34:51Z</dcterms:created>
  <dcterms:modified xsi:type="dcterms:W3CDTF">2025-12-11T14:36:07Z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