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1BD2DC97-0FC6-4E0F-80EC-D7F6FE787FBC}" xr6:coauthVersionLast="47" xr6:coauthVersionMax="47" xr10:uidLastSave="{00000000-0000-0000-0000-000000000000}"/>
  <bookViews>
    <workbookView xWindow="-120" yWindow="-120" windowWidth="20730" windowHeight="11160" xr2:uid="{67A63A6D-B493-48AD-9BDC-6A2B554777DC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2" i="1"/>
  <c r="H12" i="1"/>
  <c r="I12" i="1"/>
  <c r="J12" i="1"/>
  <c r="K12" i="1"/>
  <c r="L12" i="1"/>
</calcChain>
</file>

<file path=xl/sharedStrings.xml><?xml version="1.0" encoding="utf-8"?>
<sst xmlns="http://schemas.openxmlformats.org/spreadsheetml/2006/main" count="48" uniqueCount="37">
  <si>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</si>
  <si>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</si>
  <si>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</si>
  <si>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</si>
  <si>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INTERINATO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</si>
  <si>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</si>
  <si>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</si>
  <si>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</si>
  <si>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</si>
  <si>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</si>
  <si>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</si>
  <si>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</si>
  <si>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</si>
  <si>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</si>
  <si>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</si>
  <si>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DIRECCION JURIDICA</t>
  </si>
  <si>
    <t>SOPORTE</t>
  </si>
  <si>
    <t>SANTOS LOPEZ ROMERO</t>
  </si>
  <si>
    <t>DEPARTAMENTO DE SEGURIDAD Y MONITOREO TIC-MC</t>
  </si>
  <si>
    <t>SOPORTE TECNICO</t>
  </si>
  <si>
    <t>YASSAEL NUÑEZ MEDINA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</si>
  <si>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</si>
  <si>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</si>
  <si>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</si>
  <si>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</si>
  <si>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</si>
  <si>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</si>
  <si>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</si>
  <si>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</si>
  <si>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</si>
  <si>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</si>
  <si>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</si>
  <si>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</si>
  <si>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</si>
  <si>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JULIO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</si>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</sst>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5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BF65F586-74B2-4E09-BADD-AED95BB2757B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C81215B0-B104-4F5D-A7C9-95D0CE83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0E9C2E-9C85-42E9-BAB1-E2EC75E29E65}" name="TJULIO466101967" displayName="TJULIO466101967" ref="A6:M12" totalsRowCount="1" headerRowDxfId="30" dataDxfId="29" totalsRowDxfId="28">
  <sortState xmlns:xlrd2="http://schemas.microsoft.com/office/spreadsheetml/2017/richdata2" ref="A7:M11">
    <sortCondition descending="1" ref="G7:G11"/>
    <sortCondition ref="A7:A11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 dataCellStyle="Texto de advertencia"/>
    <tableColumn id="5" xr3:uid="{D33EE066-2A36-4A74-AA4F-54D85C6EFBDC}" name="ISR" totalsRowFunction="sum" dataDxfId="12" totalsRowDxfId="13" dataCellStyle="Texto de advertencia"/>
    <tableColumn id="8" xr3:uid="{F35E9DC5-79EC-4295-B58C-939AC0DC7913}" name="SFS" totalsRowFunction="sum" dataDxfId="10" totalsRowDxfId="11" dataCellStyle="Texto de advertencia"/>
    <tableColumn id="9" xr3:uid="{2158F636-2F22-45A4-ABC7-EB83E0E2C4C9}" name="AFP" totalsRowFunction="sum" dataDxfId="8" totalsRowDxfId="9" dataCellStyle="Texto de advertencia"/>
    <tableColumn id="6" xr3:uid="{1727DE13-D798-40AD-BB4E-2CA24E917CCE}" name="OTROS DESC" totalsRowFunction="sum" dataDxfId="6" totalsRowDxfId="7" dataCellStyle="Texto de advertencia"/>
    <tableColumn id="13" xr3:uid="{43F33003-76B6-4DDD-98FD-5359D487962D}" name="INGRESO NETO" totalsRowFunction="sum" dataDxfId="4" totalsRowDxfId="5" dataCellStyle="Texto de advertencia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BE392-C777-4BC7-B82E-C54AB7B06427}">
  <sheetPr>
    <tabColor rgb="FF00B0F0"/>
    <pageSetUpPr fitToPage="1"/>
  </sheetPr>
  <dimension ref="A1:N242"/>
  <sheetViews>
    <sheetView tabSelected="1" zoomScaleNormal="100" zoomScaleSheetLayoutView="100" workbookViewId="0">
      <selection activeCell="D7" sqref="D7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4" t="s">
        <v>36</v>
      </c>
      <c r="C1" s="40"/>
      <c r="D1" s="40"/>
      <c r="E1" s="40"/>
      <c r="F1" s="40"/>
      <c r="G1" s="41"/>
      <c r="H1" s="41"/>
      <c r="I1" s="41"/>
      <c r="J1" s="41"/>
      <c r="K1" s="41"/>
      <c r="L1" s="41"/>
      <c r="M1" s="40"/>
      <c r="N1" s="40"/>
    </row>
    <row r="2" spans="1:14" customFormat="1" ht="15">
      <c r="B2" s="40" t="s">
        <v>35</v>
      </c>
      <c r="D2" s="43"/>
      <c r="E2" s="40"/>
      <c r="F2" s="40"/>
      <c r="G2" s="41"/>
      <c r="H2" s="41"/>
      <c r="I2" s="41"/>
      <c r="J2" s="41"/>
      <c r="K2" s="41"/>
      <c r="L2" s="41"/>
      <c r="M2" s="40"/>
      <c r="N2" s="40"/>
    </row>
    <row r="3" spans="1:14" customFormat="1" ht="15">
      <c r="B3" s="1"/>
      <c r="D3" s="42"/>
      <c r="E3" s="40"/>
      <c r="F3" s="40"/>
      <c r="G3" s="41"/>
      <c r="H3" s="41"/>
      <c r="I3" s="41"/>
      <c r="J3" s="41"/>
      <c r="K3" s="41"/>
      <c r="L3" s="41"/>
      <c r="M3" s="40"/>
      <c r="N3" s="40"/>
    </row>
    <row r="4" spans="1:14" ht="18.75">
      <c r="B4" s="39" t="s">
        <v>34</v>
      </c>
      <c r="D4" s="38"/>
      <c r="E4" s="35"/>
      <c r="F4" s="35"/>
      <c r="G4" s="37"/>
      <c r="H4" s="37"/>
      <c r="I4" s="37"/>
      <c r="J4" s="37"/>
      <c r="K4" s="37"/>
      <c r="L4" s="36">
        <v>45880</v>
      </c>
      <c r="M4" s="35"/>
      <c r="N4" s="35"/>
    </row>
    <row r="5" spans="1:14">
      <c r="A5" s="32"/>
      <c r="B5" s="32"/>
      <c r="C5" s="32"/>
      <c r="D5" s="32"/>
      <c r="E5" s="32"/>
      <c r="F5" s="32"/>
      <c r="G5" s="34"/>
      <c r="H5" s="34"/>
      <c r="I5" s="34"/>
      <c r="J5" s="34"/>
      <c r="K5" s="34"/>
      <c r="L5" s="33"/>
      <c r="M5" s="32"/>
    </row>
    <row r="6" spans="1:14" s="26" customFormat="1" ht="25.5">
      <c r="A6" s="30" t="s">
        <v>33</v>
      </c>
      <c r="B6" s="30" t="s">
        <v>32</v>
      </c>
      <c r="C6" s="30" t="s">
        <v>31</v>
      </c>
      <c r="D6" s="30" t="s">
        <v>30</v>
      </c>
      <c r="E6" s="30" t="s">
        <v>29</v>
      </c>
      <c r="F6" s="30" t="s">
        <v>28</v>
      </c>
      <c r="G6" s="31" t="s">
        <v>27</v>
      </c>
      <c r="H6" s="31" t="s">
        <v>26</v>
      </c>
      <c r="I6" s="31" t="s">
        <v>25</v>
      </c>
      <c r="J6" s="31" t="s">
        <v>24</v>
      </c>
      <c r="K6" s="31" t="s">
        <v>23</v>
      </c>
      <c r="L6" s="31" t="s">
        <v>22</v>
      </c>
      <c r="M6" s="30" t="s">
        <v>21</v>
      </c>
    </row>
    <row r="7" spans="1:14" s="26" customFormat="1">
      <c r="A7" s="25" t="s">
        <v>20</v>
      </c>
      <c r="B7" s="25" t="s">
        <v>19</v>
      </c>
      <c r="C7" s="29" t="s">
        <v>18</v>
      </c>
      <c r="D7" s="23" t="s">
        <v>4</v>
      </c>
      <c r="E7" s="22">
        <v>45597</v>
      </c>
      <c r="F7" s="22" t="s">
        <v>3</v>
      </c>
      <c r="G7" s="21">
        <v>35000</v>
      </c>
      <c r="H7" s="28">
        <v>7356.89</v>
      </c>
      <c r="I7" s="28">
        <v>1004.5</v>
      </c>
      <c r="J7" s="28">
        <v>1064</v>
      </c>
      <c r="K7" s="20">
        <v>0</v>
      </c>
      <c r="L7" s="20">
        <v>25574.61</v>
      </c>
      <c r="M7" s="27" t="s">
        <v>14</v>
      </c>
    </row>
    <row r="8" spans="1:14">
      <c r="A8" s="25" t="s">
        <v>17</v>
      </c>
      <c r="B8" s="25" t="s">
        <v>16</v>
      </c>
      <c r="C8" s="24" t="s">
        <v>15</v>
      </c>
      <c r="D8" s="23" t="s">
        <v>4</v>
      </c>
      <c r="E8" s="22">
        <v>45597</v>
      </c>
      <c r="F8" s="22" t="s">
        <v>3</v>
      </c>
      <c r="G8" s="21">
        <v>30000</v>
      </c>
      <c r="H8" s="20">
        <v>4925.8</v>
      </c>
      <c r="I8" s="20">
        <v>861</v>
      </c>
      <c r="J8" s="20">
        <v>912</v>
      </c>
      <c r="K8" s="20">
        <v>0</v>
      </c>
      <c r="L8" s="20">
        <v>23301.200000000001</v>
      </c>
      <c r="M8" s="19" t="s">
        <v>14</v>
      </c>
    </row>
    <row r="9" spans="1:14">
      <c r="A9" s="25" t="s">
        <v>13</v>
      </c>
      <c r="B9" s="25" t="s">
        <v>12</v>
      </c>
      <c r="C9" s="24" t="s">
        <v>11</v>
      </c>
      <c r="D9" s="23" t="s">
        <v>4</v>
      </c>
      <c r="E9" s="22">
        <v>45566</v>
      </c>
      <c r="F9" s="22" t="s">
        <v>3</v>
      </c>
      <c r="G9" s="21">
        <v>35000</v>
      </c>
      <c r="H9" s="20">
        <v>5368.45</v>
      </c>
      <c r="I9" s="20">
        <v>1004.5</v>
      </c>
      <c r="J9" s="20">
        <v>1064</v>
      </c>
      <c r="K9" s="20">
        <v>0</v>
      </c>
      <c r="L9" s="20">
        <v>27563.05</v>
      </c>
      <c r="M9" s="19" t="s">
        <v>2</v>
      </c>
    </row>
    <row r="10" spans="1:14" ht="25.5">
      <c r="A10" s="25" t="s">
        <v>10</v>
      </c>
      <c r="B10" s="25" t="s">
        <v>9</v>
      </c>
      <c r="C10" s="24" t="s">
        <v>8</v>
      </c>
      <c r="D10" s="23" t="s">
        <v>4</v>
      </c>
      <c r="E10" s="22">
        <v>45597</v>
      </c>
      <c r="F10" s="22" t="s">
        <v>3</v>
      </c>
      <c r="G10" s="21">
        <v>35000</v>
      </c>
      <c r="H10" s="20">
        <v>5368.45</v>
      </c>
      <c r="I10" s="20">
        <v>1004.5</v>
      </c>
      <c r="J10" s="20">
        <v>1064</v>
      </c>
      <c r="K10" s="20">
        <v>0</v>
      </c>
      <c r="L10" s="20">
        <v>27563.05</v>
      </c>
      <c r="M10" s="19" t="s">
        <v>2</v>
      </c>
      <c r="N10" s="18"/>
    </row>
    <row r="11" spans="1:14">
      <c r="A11" s="25" t="s">
        <v>7</v>
      </c>
      <c r="B11" s="25" t="s">
        <v>6</v>
      </c>
      <c r="C11" s="24" t="s">
        <v>5</v>
      </c>
      <c r="D11" s="23" t="s">
        <v>4</v>
      </c>
      <c r="E11" s="22">
        <v>45474</v>
      </c>
      <c r="F11" s="22" t="s">
        <v>3</v>
      </c>
      <c r="G11" s="21">
        <v>13000</v>
      </c>
      <c r="H11" s="20">
        <v>1314.41</v>
      </c>
      <c r="I11" s="20">
        <v>373.1</v>
      </c>
      <c r="J11" s="20">
        <v>395.2</v>
      </c>
      <c r="K11" s="20">
        <v>0</v>
      </c>
      <c r="L11" s="20">
        <v>10917.29</v>
      </c>
      <c r="M11" s="19" t="s">
        <v>2</v>
      </c>
      <c r="N11" s="18"/>
    </row>
    <row r="12" spans="1:14">
      <c r="A12" s="17" t="s">
        <v>1</v>
      </c>
      <c r="B12" s="16">
        <f>SUBTOTAL(103,TJULIO466101967[CARGO])</f>
        <v>5</v>
      </c>
      <c r="C12" s="15"/>
      <c r="D12" s="15"/>
      <c r="E12" s="15"/>
      <c r="F12" s="15"/>
      <c r="G12" s="14">
        <f>SUBTOTAL(109,TJULIO466101967[INGRESO BRUTO])</f>
        <v>148000</v>
      </c>
      <c r="H12" s="13">
        <f>SUBTOTAL(109,TJULIO466101967[ISR])</f>
        <v>24334</v>
      </c>
      <c r="I12" s="13">
        <f>SUBTOTAL(109,TJULIO466101967[SFS])</f>
        <v>4247.6000000000004</v>
      </c>
      <c r="J12" s="13">
        <f>SUBTOTAL(109,TJULIO466101967[AFP])</f>
        <v>4499.2</v>
      </c>
      <c r="K12" s="13">
        <f>SUBTOTAL(109,TJULIO466101967[OTROS DESC])</f>
        <v>0</v>
      </c>
      <c r="L12" s="13">
        <f>SUBTOTAL(109,TJULIO466101967[INGRESO NETO])</f>
        <v>114919.20000000001</v>
      </c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>
      <c r="A18" s="17"/>
      <c r="B18" s="16"/>
      <c r="C18" s="15"/>
      <c r="D18" s="15"/>
      <c r="E18" s="15"/>
      <c r="F18" s="15"/>
      <c r="G18" s="14"/>
      <c r="H18" s="13"/>
      <c r="I18" s="13"/>
      <c r="J18" s="13"/>
      <c r="K18" s="13"/>
      <c r="L18" s="13"/>
      <c r="M18" s="13"/>
    </row>
    <row r="19" spans="1:13" ht="25.5">
      <c r="A19" s="12" t="s">
        <v>0</v>
      </c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1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10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  <row r="242" spans="1:13">
      <c r="A242" s="9"/>
      <c r="B242" s="9"/>
      <c r="C242" s="8"/>
      <c r="D242" s="7"/>
      <c r="E242" s="6"/>
      <c r="F242" s="6"/>
      <c r="G242" s="5"/>
      <c r="H242" s="4"/>
      <c r="I242" s="4"/>
      <c r="J242" s="4"/>
      <c r="K242" s="4"/>
      <c r="L242" s="4"/>
      <c r="M242" s="3"/>
    </row>
  </sheetData>
  <conditionalFormatting sqref="A19">
    <cfRule type="duplicateValues" dxfId="1" priority="1"/>
  </conditionalFormatting>
  <conditionalFormatting sqref="A7:A11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2025-08-11T19:05:00Z</dcterms:created>
  <dcterms:modified xsi:type="dcterms:W3CDTF">2025-08-11T19:05:14Z</dcterms:modified>
</cp:coreProperties>
</file>